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680" yWindow="-120" windowWidth="15330" windowHeight="4335" tabRatio="929" firstSheet="8" activeTab="13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2" r:id="rId13"/>
    <sheet name="JUZG COLEGIADO" sheetId="26" r:id="rId14"/>
  </sheets>
  <definedNames>
    <definedName name="_xlnm.Print_Area" localSheetId="9">'CRUCEROS MAY  INCIDENCIA'!$A$1:$C$43</definedName>
    <definedName name="_xlnm.Print_Area" localSheetId="6">'ESTADO DE EBRIEDAD'!$A$1:$I$81</definedName>
  </definedNames>
  <calcPr calcId="162913"/>
</workbook>
</file>

<file path=xl/calcChain.xml><?xml version="1.0" encoding="utf-8"?>
<calcChain xmlns="http://schemas.openxmlformats.org/spreadsheetml/2006/main">
  <c r="D36" i="14" l="1"/>
  <c r="B26" i="8" l="1"/>
  <c r="C19" i="1" l="1"/>
  <c r="I10" i="32" l="1"/>
  <c r="C33" i="15" l="1"/>
  <c r="E29" i="14"/>
  <c r="C29" i="14"/>
  <c r="D29" i="14"/>
  <c r="D19" i="1"/>
  <c r="C19" i="3"/>
  <c r="D19" i="3"/>
  <c r="C41" i="2"/>
  <c r="F12" i="14" l="1"/>
  <c r="I12" i="32" l="1"/>
  <c r="I14" i="32"/>
  <c r="I16" i="32"/>
  <c r="D17" i="32" l="1"/>
  <c r="E17" i="32"/>
  <c r="F17" i="32"/>
  <c r="G17" i="32"/>
  <c r="H17" i="32"/>
  <c r="C17" i="32"/>
  <c r="I17" i="32" l="1"/>
  <c r="C30" i="9" l="1"/>
  <c r="F32" i="14" l="1"/>
  <c r="F33" i="14"/>
  <c r="F34" i="14"/>
  <c r="F31" i="14"/>
  <c r="C31" i="26" l="1"/>
  <c r="C18" i="26"/>
  <c r="C17" i="8" l="1"/>
  <c r="B17" i="8"/>
  <c r="D17" i="6" l="1"/>
  <c r="C17" i="6"/>
  <c r="D19" i="5"/>
  <c r="C19" i="5"/>
  <c r="D22" i="2"/>
  <c r="C22" i="2"/>
  <c r="C63" i="18"/>
  <c r="C37" i="18"/>
  <c r="C42" i="15"/>
  <c r="F38" i="14"/>
  <c r="E36" i="14"/>
  <c r="E39" i="14" s="1"/>
  <c r="C36" i="14"/>
  <c r="B36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<sst xmlns="http://schemas.openxmlformats.org/spreadsheetml/2006/main" count="292" uniqueCount="199">
  <si>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</si>
  <si>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</si>
  <si>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</si>
  <si>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</si>
  <si>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</si>
  <si>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</si>
  <si>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</si>
  <si>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</si>
  <si>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</si>
  <si>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</si>
  <si>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</si>
  <si>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</si>
  <si>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</si>
  <si>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</si>
  <si>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</si>
  <si>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</si>
  <si>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</si>
  <si>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</si>
  <si>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</si>
  <si>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</si>
  <si>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</si>
  <si>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</si>
  <si>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</si>
  <si>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INCONFORMIDAD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</si>
  <si>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</si>
  <si>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</si>
  <si>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</si>
  <si>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</si>
  <si>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</si>
  <si>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</si>
  <si>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</si>
  <si>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</si>
  <si>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</si>
  <si>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</si>
  <si>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</si>
  <si>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</si>
  <si>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</si>
  <si>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</si>
  <si>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</si>
  <si>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</si>
  <si>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</si>
  <si>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</si>
  <si>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</si>
  <si>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</si>
  <si>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</si>
  <si>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</si>
  <si>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</si>
  <si>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</si>
  <si>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</si>
  <si>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</si>
  <si>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</si>
  <si>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</si>
  <si>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</si>
  <si>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</si>
  <si>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</si>
  <si>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</si>
  <si>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</si>
  <si>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</si>
  <si>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</si>
  <si>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</si>
  <si>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</si>
  <si>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</si>
  <si>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</si>
  <si>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</si>
  <si>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</si>
  <si>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</si>
  <si>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</si>
  <si>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</si>
  <si>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</si>
  <si>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</si>
  <si>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</si>
  <si>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</si>
  <si>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</si>
  <si>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</si>
  <si>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</si>
  <si>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</si>
  <si>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</si>
  <si>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</si>
  <si>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</si>
  <si>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</si>
  <si>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</si>
  <si>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</si>
  <si>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</si>
  <si>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</si>
  <si>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</si>
  <si>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</si>
  <si>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</si>
  <si>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</si>
  <si>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</si>
  <si>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</si>
  <si>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</si>
  <si>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</si>
  <si>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</si>
  <si>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</si>
  <si>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</si>
  <si>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</si>
  <si>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</si>
  <si>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</si>
  <si>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</si>
  <si>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</si>
  <si>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</si>
  <si>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</si>
  <si>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</si>
  <si>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</si>
  <si>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</si>
  <si>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APELACIÓN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</si>
  <si>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</si>
  <si>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</si>
  <si>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</si>
  <si>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</si>
  <si>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</si>
  <si>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</si>
  <si>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PROCEDIMIENTOS RECIBIDOS JUZGADO COLEGIADO</t>
  </si>
  <si>
    <t>PROCEDIMIENTOS CONCLUIDOS JUZGADO COLEGIADO</t>
  </si>
  <si>
    <t>DE 17 AÑOS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</si>
  <si>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</si>
  <si>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</si>
  <si>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</si>
  <si>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</si>
  <si>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</si>
  <si>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</si>
  <si>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</si>
  <si>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</si>
  <si>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</si>
  <si>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</si>
  <si>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</si>
  <si>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</si>
  <si>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</si>
  <si>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</si>
  <si>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PREESC. MÉDICA</t>
  </si>
  <si>
    <t>A.A.</t>
  </si>
  <si>
    <t>ALCANCE</t>
  </si>
  <si>
    <t>CORTE DE CIRCULACIÓN</t>
  </si>
  <si>
    <t>Columna2</t>
  </si>
  <si>
    <t>MARZO</t>
  </si>
  <si>
    <t>PERDIDA DE CTRL</t>
  </si>
  <si>
    <t>ABRIR PUERTA</t>
  </si>
  <si>
    <t>CRUZAR SIN PRECAUCIÓN</t>
  </si>
  <si>
    <t>SENTIDO CONTRARIO</t>
  </si>
  <si>
    <t>HUYO RESPONSABLE</t>
  </si>
  <si>
    <t>SEMAFORIZADOS</t>
  </si>
  <si>
    <t>NO SEMAFORIZADO</t>
  </si>
  <si>
    <t>SALIDAS DIFERENTES A LA MULTA</t>
  </si>
  <si>
    <t>IBA SOBRE EL VEHICULO</t>
  </si>
  <si>
    <t>OTRAS</t>
  </si>
  <si>
    <t>SEMAFORO SIN FUNCIONAR</t>
  </si>
  <si>
    <t>OBJETOS EN EL CAMINO</t>
  </si>
  <si>
    <t>MANIOBRA EN REVERSA</t>
  </si>
  <si>
    <t>MOTOCICLETAS OFICIALES</t>
  </si>
  <si>
    <t>Gruas Sylva</t>
  </si>
  <si>
    <t>IRREGULAR</t>
  </si>
  <si>
    <t>MZO /20</t>
  </si>
  <si>
    <t>MZO/20</t>
  </si>
  <si>
    <t>GRUAS 2020</t>
  </si>
  <si>
    <t>OTROS</t>
  </si>
  <si>
    <t>COMPARATIVO ACCIDENTES VIALES  MARZO  2021</t>
  </si>
  <si>
    <t>MZO /21</t>
  </si>
  <si>
    <t>COMPARATIVO DE CAUSAS DETERMINANTES MARZO  2021</t>
  </si>
  <si>
    <t>MZO/21</t>
  </si>
  <si>
    <t xml:space="preserve"> EDAD   DE LOS CONDUCTORES QUE PARTICIPAN EN UN ACCIDENTE VIAL   EN EL MES DE  MARZO 2021</t>
  </si>
  <si>
    <t>ACCIDENTES VIALES POR HORA EN EL MES DE  MARZO  20201</t>
  </si>
  <si>
    <t>ESTADO  DE   EBRIEDAD  POR HORA  MARZO 2021</t>
  </si>
  <si>
    <t>EDAD  DE LOS CONDUCTORES INVOLUCRADOS EN ESTADO  DE EBRIEDAD 2021</t>
  </si>
  <si>
    <t>DOCUMENTACIÓN DE LOS VEHICULOS PARTICIPANTES EN ACCIDENTE VIAL EN EL MES DE MARZO   2021</t>
  </si>
  <si>
    <t>DE MARZO 2021</t>
  </si>
  <si>
    <t>COMPARATIVO DE GRÚAS UTILIZADAS   MARZO    2021</t>
  </si>
  <si>
    <t>GRÚAS   2021</t>
  </si>
  <si>
    <t>COMPARATIVA DE  ASUNTOS VIALES CONSIGNADOS  AL M.P.     MARZO   2021</t>
  </si>
  <si>
    <t>COMPARATIVA DE  DETENIDOS    MARZO    2021</t>
  </si>
  <si>
    <t>M A R Z O    2 0 2 1</t>
  </si>
  <si>
    <t>M A R Z O    2 0 2  1</t>
  </si>
  <si>
    <t>AV. ESCOBEDO Y AV. EL SIGLO DE TORREÓN</t>
  </si>
  <si>
    <t>AV. ALDAMA Y AV. EL SIGLO DE TORREÓN</t>
  </si>
  <si>
    <t>BLVD. CONSTITUCIÓN Y C. FELICIANO COBIAN</t>
  </si>
  <si>
    <t>BLVD. REVOLUCIÓN Y AV. EL SIGLO DE TORREÓN</t>
  </si>
  <si>
    <t>BLVD. REVOLUCIÓN Y C. JAZMINES</t>
  </si>
  <si>
    <t>BLVD. TORREÓN MATAMOROS Y CALZ. DIVISIÓN DEL NORTE</t>
  </si>
  <si>
    <t>CALZ. DIAGONAL REFORMA Y AV. JUÁREZ</t>
  </si>
  <si>
    <t>AV. IGNACIO COMONFORT Y AV. BRAVO</t>
  </si>
  <si>
    <t>CALZ. SALTILLO 400 Y PASEO DE LOS CALVOS</t>
  </si>
  <si>
    <t>CALZ. PASEO DE LA ROSITA Y C. PASEO DE LA MONEDA</t>
  </si>
  <si>
    <t>C. ENRIQUE C. TREVIÑO Y AV. ESCOBEDO</t>
  </si>
  <si>
    <t>PUENTE DIANA LAURA</t>
  </si>
  <si>
    <t>NUDO MIXTECO</t>
  </si>
  <si>
    <t>BLVD. TORREÓN MATAMOROS Y DESNIVEL A  MIELERAS</t>
  </si>
  <si>
    <t>BLVD. TORREÓN MATAMOROS FTE AL CAMPO MILITAR</t>
  </si>
  <si>
    <t>BLVD. TORREÓN MATAMOROS DESNIVEL FCO. SARABIA TINOCO</t>
  </si>
  <si>
    <t>BLVD. TORREÓN MATAMOROS Y C. 44</t>
  </si>
  <si>
    <t>PERIFERICO</t>
  </si>
  <si>
    <t>PERIFERICO RAÚL LÓPEZ SÁNCHEZ Y C. ANTIGUA TORREÓN SAN PEDRO</t>
  </si>
  <si>
    <t>PERIFERICO RAÚL LÓPEZ SÁNCHEZ SOBRE PUENTE SANTA FE</t>
  </si>
  <si>
    <t>PERIFERICO RAÚL LÓPEZ SÁNCHEZ FTE A LA FERIA</t>
  </si>
  <si>
    <t>PERIFERICO RAÚL LÓPEZ SÁNCHEZ  EN SUS DISTINTOS PUNTOS</t>
  </si>
  <si>
    <t>INFORMACIÓN DE VEHÍCULOS ASEGURADOS E ILEGALES</t>
  </si>
  <si>
    <t>VEHÍCULOS CON SEGURO</t>
  </si>
  <si>
    <t>VEHÍCULOS SIN SEGURO</t>
  </si>
  <si>
    <t>VEHÍCULOS SIN DATO ALGUNO</t>
  </si>
  <si>
    <t>VEHÍCULOS ILEGALES AFECT.</t>
  </si>
  <si>
    <t>VEHÍCULOS ILEGALES RESP.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</si>
</sst>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12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3" fontId="9" fillId="0" borderId="41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2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0" borderId="44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7" xfId="2" applyNumberFormat="1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5" xfId="2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 wrapText="1"/>
    </xf>
    <xf numFmtId="3" fontId="8" fillId="0" borderId="48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 wrapText="1"/>
    </xf>
    <xf numFmtId="3" fontId="9" fillId="0" borderId="41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0" xfId="2" applyFont="1" applyAlignment="1"/>
    <xf numFmtId="0" fontId="9" fillId="0" borderId="50" xfId="2" applyFont="1" applyFill="1" applyBorder="1" applyAlignment="1">
      <alignment horizontal="center" vertical="center" wrapText="1"/>
    </xf>
    <xf numFmtId="0" fontId="9" fillId="0" borderId="51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2" xfId="2" applyNumberFormat="1" applyFont="1" applyFill="1" applyBorder="1" applyAlignment="1">
      <alignment horizontal="center" vertical="center"/>
    </xf>
    <xf numFmtId="0" fontId="9" fillId="2" borderId="42" xfId="2" applyFont="1" applyFill="1" applyBorder="1" applyAlignment="1">
      <alignment horizontal="center" vertical="center" wrapText="1"/>
    </xf>
    <xf numFmtId="3" fontId="9" fillId="2" borderId="44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8" fillId="0" borderId="0" xfId="0" applyFont="1"/>
    <xf numFmtId="0" fontId="9" fillId="0" borderId="18" xfId="0" applyFont="1" applyBorder="1"/>
    <xf numFmtId="0" fontId="9" fillId="0" borderId="21" xfId="0" applyFont="1" applyBorder="1"/>
    <xf numFmtId="0" fontId="9" fillId="0" borderId="25" xfId="0" applyFont="1" applyBorder="1"/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9" fillId="0" borderId="2" xfId="2" applyNumberFormat="1" applyFont="1" applyBorder="1" applyAlignment="1">
      <alignment horizontal="center" vertical="center"/>
    </xf>
    <xf numFmtId="3" fontId="19" fillId="0" borderId="3" xfId="2" applyNumberFormat="1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 wrapText="1" readingOrder="1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7" xfId="2" applyFont="1" applyFill="1" applyBorder="1" applyAlignment="1">
      <alignment horizontal="center" vertical="center" wrapText="1" readingOrder="1"/>
    </xf>
    <xf numFmtId="0" fontId="8" fillId="0" borderId="58" xfId="2" applyFont="1" applyFill="1" applyBorder="1" applyAlignment="1">
      <alignment horizontal="center" vertical="center" wrapText="1"/>
    </xf>
    <xf numFmtId="3" fontId="8" fillId="0" borderId="59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2" fillId="0" borderId="40" xfId="2" applyFont="1" applyFill="1" applyBorder="1" applyAlignment="1">
      <alignment horizontal="center" vertical="center" wrapText="1" readingOrder="1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23" fillId="0" borderId="0" xfId="0" applyFont="1"/>
    <xf numFmtId="0" fontId="23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40" xfId="2" quotePrefix="1" applyFont="1" applyFill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5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3" fillId="0" borderId="5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8" fillId="0" borderId="12" xfId="2" applyFont="1" applyBorder="1" applyAlignment="1">
      <alignment horizontal="center" vertical="center"/>
    </xf>
    <xf numFmtId="0" fontId="8" fillId="0" borderId="50" xfId="2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1" fillId="0" borderId="0" xfId="2" applyFont="1" applyAlignment="1"/>
    <xf numFmtId="0" fontId="9" fillId="0" borderId="8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2" xfId="0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14" fillId="0" borderId="21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horizontal="center" vertical="center"/>
    </xf>
    <xf numFmtId="0" fontId="14" fillId="0" borderId="54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vertical="center" wrapText="1"/>
    </xf>
    <xf numFmtId="0" fontId="9" fillId="0" borderId="4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15" fillId="0" borderId="27" xfId="0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0" fontId="9" fillId="0" borderId="25" xfId="0" quotePrefix="1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17" fontId="9" fillId="0" borderId="13" xfId="0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/>
    </xf>
    <xf numFmtId="0" fontId="9" fillId="0" borderId="14" xfId="2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9" fillId="0" borderId="6" xfId="0" quotePrefix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28" fillId="0" borderId="22" xfId="2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43" xfId="0" applyFont="1" applyBorder="1" applyAlignment="1">
      <alignment horizontal="center" wrapText="1"/>
    </xf>
    <xf numFmtId="0" fontId="26" fillId="0" borderId="44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4" fillId="0" borderId="55" xfId="0" applyFont="1" applyBorder="1"/>
    <xf numFmtId="0" fontId="23" fillId="0" borderId="62" xfId="0" applyFont="1" applyBorder="1" applyAlignment="1">
      <alignment horizontal="center" vertical="center"/>
    </xf>
    <xf numFmtId="0" fontId="24" fillId="0" borderId="6" xfId="0" applyFont="1" applyBorder="1"/>
    <xf numFmtId="0" fontId="24" fillId="0" borderId="63" xfId="0" applyFont="1" applyBorder="1"/>
    <xf numFmtId="0" fontId="23" fillId="0" borderId="33" xfId="0" applyFont="1" applyBorder="1" applyAlignment="1">
      <alignment horizontal="center" vertical="center"/>
    </xf>
    <xf numFmtId="0" fontId="6" fillId="0" borderId="2" xfId="0" applyFont="1" applyBorder="1"/>
    <xf numFmtId="0" fontId="8" fillId="0" borderId="1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2" xfId="2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3" borderId="15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3" borderId="33" xfId="2" applyFont="1" applyFill="1" applyBorder="1" applyAlignment="1">
      <alignment horizontal="center" wrapText="1"/>
    </xf>
    <xf numFmtId="0" fontId="7" fillId="3" borderId="35" xfId="2" applyFont="1" applyFill="1" applyBorder="1" applyAlignment="1">
      <alignment horizontal="center" wrapText="1"/>
    </xf>
    <xf numFmtId="49" fontId="7" fillId="3" borderId="0" xfId="2" applyNumberFormat="1" applyFont="1" applyFill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0" fillId="0" borderId="0" xfId="2" applyFont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6" fillId="4" borderId="15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4" borderId="33" xfId="0" applyFont="1" applyFill="1" applyBorder="1" applyAlignment="1">
      <alignment horizontal="center" wrapText="1"/>
    </xf>
    <xf numFmtId="0" fontId="8" fillId="4" borderId="34" xfId="0" applyFont="1" applyFill="1" applyBorder="1" applyAlignment="1">
      <alignment horizontal="center" wrapText="1"/>
    </xf>
    <xf numFmtId="0" fontId="8" fillId="4" borderId="35" xfId="0" applyFont="1" applyFill="1" applyBorder="1" applyAlignment="1">
      <alignment horizontal="center" wrapText="1"/>
    </xf>
    <xf numFmtId="0" fontId="8" fillId="4" borderId="38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39" xfId="0" applyFont="1" applyFill="1" applyBorder="1" applyAlignment="1">
      <alignment horizontal="center" wrapText="1"/>
    </xf>
    <xf numFmtId="49" fontId="12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/>
    </xf>
  </cellXfs>
  <cellStyles count="15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7"/>
    <cellStyle name="Normal 3 2 2 2" xfId="8"/>
    <cellStyle name="Normal 3 2 3" xfId="6"/>
    <cellStyle name="Normal 3 2 3 2" xfId="9"/>
    <cellStyle name="Normal 3 2 3 2 2" xfId="10"/>
    <cellStyle name="Normal 3 2 3 2 3" xfId="11"/>
    <cellStyle name="Normal 3 2 3 3" xfId="12"/>
    <cellStyle name="Normal 3 2 3 4" xfId="14"/>
    <cellStyle name="Normal 3 2 4" xfId="13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MZO 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287</c:v>
                </c:pt>
                <c:pt idx="1">
                  <c:v>16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49-48B2-B80A-3091012912D3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MZO 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6591889559965488E-2"/>
                  <c:y val="1.14140994036167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49-48B2-B80A-309101291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339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49-48B2-B80A-3091012912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7946880"/>
        <c:axId val="48151872"/>
        <c:axId val="0"/>
      </c:bar3DChart>
      <c:catAx>
        <c:axId val="15794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48151872"/>
        <c:crosses val="autoZero"/>
        <c:auto val="1"/>
        <c:lblAlgn val="ctr"/>
        <c:lblOffset val="100"/>
        <c:noMultiLvlLbl val="0"/>
      </c:catAx>
      <c:valAx>
        <c:axId val="48151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7946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9451622745815962"/>
          <c:w val="0.19506267281732151"/>
          <c:h val="8.2388950723464513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MZO/20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DETERM.'!$B$15:$B$21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DETERM.'!$C$15:$C$21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22</c:v>
                </c:pt>
                <c:pt idx="3">
                  <c:v>43</c:v>
                </c:pt>
                <c:pt idx="4">
                  <c:v>54</c:v>
                </c:pt>
                <c:pt idx="5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CC-4C92-86D1-EDB67A1C55EF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DETERM.'!$B$15:$B$21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DETERM.'!$D$15:$D$21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34</c:v>
                </c:pt>
                <c:pt idx="3">
                  <c:v>39</c:v>
                </c:pt>
                <c:pt idx="4">
                  <c:v>80</c:v>
                </c:pt>
                <c:pt idx="5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CC-4C92-86D1-EDB67A1C5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3955200"/>
        <c:axId val="135287872"/>
        <c:axId val="0"/>
      </c:bar3DChart>
      <c:catAx>
        <c:axId val="163955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5287872"/>
        <c:crosses val="autoZero"/>
        <c:auto val="1"/>
        <c:lblAlgn val="ctr"/>
        <c:lblOffset val="100"/>
        <c:noMultiLvlLbl val="0"/>
      </c:catAx>
      <c:valAx>
        <c:axId val="135287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395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3592675334187905"/>
          <c:w val="0.11749098143553977"/>
          <c:h val="0.14137960080571321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MZO/20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21</c:v>
                </c:pt>
                <c:pt idx="1">
                  <c:v>32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7A-41AD-BD20-8C89434A278E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23</c:v>
                </c:pt>
                <c:pt idx="1">
                  <c:v>29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7A-41AD-BD20-8C89434A27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3957248"/>
        <c:axId val="158041216"/>
        <c:axId val="0"/>
      </c:bar3DChart>
      <c:catAx>
        <c:axId val="1639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8041216"/>
        <c:crosses val="autoZero"/>
        <c:auto val="1"/>
        <c:lblAlgn val="ctr"/>
        <c:lblOffset val="100"/>
        <c:noMultiLvlLbl val="0"/>
      </c:catAx>
      <c:valAx>
        <c:axId val="158041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3957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342373299228008E-2"/>
          <c:y val="0.92637096968383537"/>
          <c:w val="0.2105964836587208"/>
          <c:h val="5.52994293144549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MZO/20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99-49A8-ABB2-B5B21E53ACF7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99-49A8-ABB2-B5B21E53A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8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9-49A8-ABB2-B5B21E53ACF7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9-49A8-ABB2-B5B21E53AC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7526912"/>
        <c:axId val="158046400"/>
        <c:axId val="0"/>
      </c:bar3DChart>
      <c:catAx>
        <c:axId val="16752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8046400"/>
        <c:crosses val="autoZero"/>
        <c:auto val="1"/>
        <c:lblAlgn val="ctr"/>
        <c:lblOffset val="100"/>
        <c:noMultiLvlLbl val="0"/>
      </c:catAx>
      <c:valAx>
        <c:axId val="158046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7526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151E-2"/>
          <c:y val="0.90545615429992077"/>
          <c:w val="0.18979683095168662"/>
          <c:h val="4.9815188390707366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88" l="0.70000000000000062" r="0.70000000000000062" t="0.75000000000000988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97-4756-955C-9B81D98B7076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97-4756-955C-9B81D98B7076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97-4756-955C-9B81D98B7076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97-4756-955C-9B81D98B7076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97-4756-955C-9B81D98B7076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97-4756-955C-9B81D98B7076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197-4756-955C-9B81D98B7076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197-4756-955C-9B81D98B7076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97-4756-955C-9B81D98B7076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197-4756-955C-9B81D98B7076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197-4756-955C-9B81D98B7076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197-4756-955C-9B81D98B7076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197-4756-955C-9B81D98B7076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197-4756-955C-9B81D98B7076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197-4756-955C-9B81D98B7076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197-4756-955C-9B81D98B70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7557632"/>
        <c:axId val="164411008"/>
        <c:axId val="0"/>
      </c:bar3DChart>
      <c:catAx>
        <c:axId val="167557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4411008"/>
        <c:crosses val="autoZero"/>
        <c:auto val="1"/>
        <c:lblAlgn val="ctr"/>
        <c:lblOffset val="100"/>
        <c:noMultiLvlLbl val="0"/>
      </c:catAx>
      <c:valAx>
        <c:axId val="1644110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6755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3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3043E-3"/>
          <c:y val="0.22827715355805245"/>
          <c:w val="0.95791487326638203"/>
          <c:h val="0.666660473620578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A9-45C9-B8E5-CD253A5075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3702272"/>
        <c:axId val="164594816"/>
        <c:axId val="0"/>
      </c:bar3DChart>
      <c:catAx>
        <c:axId val="203702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94816"/>
        <c:crosses val="autoZero"/>
        <c:auto val="1"/>
        <c:lblAlgn val="ctr"/>
        <c:lblOffset val="100"/>
        <c:noMultiLvlLbl val="0"/>
      </c:catAx>
      <c:valAx>
        <c:axId val="1645948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0370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12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10</c:v>
                </c:pt>
                <c:pt idx="8">
                  <c:v>23</c:v>
                </c:pt>
                <c:pt idx="9">
                  <c:v>26</c:v>
                </c:pt>
                <c:pt idx="10">
                  <c:v>21</c:v>
                </c:pt>
                <c:pt idx="11">
                  <c:v>25</c:v>
                </c:pt>
                <c:pt idx="12">
                  <c:v>26</c:v>
                </c:pt>
                <c:pt idx="13">
                  <c:v>21</c:v>
                </c:pt>
                <c:pt idx="14">
                  <c:v>19</c:v>
                </c:pt>
                <c:pt idx="15">
                  <c:v>25</c:v>
                </c:pt>
                <c:pt idx="16">
                  <c:v>13</c:v>
                </c:pt>
                <c:pt idx="17">
                  <c:v>24</c:v>
                </c:pt>
                <c:pt idx="18">
                  <c:v>23</c:v>
                </c:pt>
                <c:pt idx="19">
                  <c:v>19</c:v>
                </c:pt>
                <c:pt idx="20">
                  <c:v>21</c:v>
                </c:pt>
                <c:pt idx="21">
                  <c:v>10</c:v>
                </c:pt>
                <c:pt idx="22">
                  <c:v>13</c:v>
                </c:pt>
                <c:pt idx="2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A7-4402-890C-B21046608E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32067328"/>
        <c:axId val="164600576"/>
        <c:axId val="0"/>
      </c:bar3DChart>
      <c:catAx>
        <c:axId val="1320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600576"/>
        <c:crosses val="autoZero"/>
        <c:auto val="1"/>
        <c:lblAlgn val="ctr"/>
        <c:lblOffset val="100"/>
        <c:noMultiLvlLbl val="0"/>
      </c:catAx>
      <c:valAx>
        <c:axId val="164600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320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12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10</c:v>
                </c:pt>
                <c:pt idx="8">
                  <c:v>23</c:v>
                </c:pt>
                <c:pt idx="9">
                  <c:v>26</c:v>
                </c:pt>
                <c:pt idx="10">
                  <c:v>21</c:v>
                </c:pt>
                <c:pt idx="11">
                  <c:v>25</c:v>
                </c:pt>
                <c:pt idx="12">
                  <c:v>26</c:v>
                </c:pt>
                <c:pt idx="13">
                  <c:v>21</c:v>
                </c:pt>
                <c:pt idx="14">
                  <c:v>19</c:v>
                </c:pt>
                <c:pt idx="15">
                  <c:v>25</c:v>
                </c:pt>
                <c:pt idx="16">
                  <c:v>13</c:v>
                </c:pt>
                <c:pt idx="17">
                  <c:v>24</c:v>
                </c:pt>
                <c:pt idx="18">
                  <c:v>23</c:v>
                </c:pt>
                <c:pt idx="19">
                  <c:v>19</c:v>
                </c:pt>
                <c:pt idx="20">
                  <c:v>21</c:v>
                </c:pt>
                <c:pt idx="21">
                  <c:v>10</c:v>
                </c:pt>
                <c:pt idx="22">
                  <c:v>13</c:v>
                </c:pt>
                <c:pt idx="2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9A-416E-9E8A-DB863B7DCA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23"/>
              <c:spPr/>
              <c:txPr>
                <a:bodyPr rot="0" vert="horz"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EB-42EE-B02A-3774816AD9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069376"/>
        <c:axId val="168592512"/>
        <c:axId val="0"/>
      </c:bar3DChart>
      <c:catAx>
        <c:axId val="132069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8592512"/>
        <c:crosses val="autoZero"/>
        <c:auto val="1"/>
        <c:lblAlgn val="ctr"/>
        <c:lblOffset val="100"/>
        <c:noMultiLvlLbl val="0"/>
      </c:catAx>
      <c:valAx>
        <c:axId val="16859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206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3-4141-809D-DD5261AF1F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5752960"/>
        <c:axId val="168593664"/>
        <c:axId val="0"/>
      </c:bar3DChart>
      <c:catAx>
        <c:axId val="275752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8593664"/>
        <c:crosses val="autoZero"/>
        <c:auto val="1"/>
        <c:lblAlgn val="ctr"/>
        <c:lblOffset val="100"/>
        <c:noMultiLvlLbl val="0"/>
      </c:catAx>
      <c:valAx>
        <c:axId val="16859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75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602"/>
          <c:w val="0.81388888888889765"/>
          <c:h val="0.61724140781615822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32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ED-4F59-85D9-FF00E9E1D8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0632E-2"/>
                  <c:y val="-6.3091482649843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33-4BE4-8AB6-5E0E95AD31BE}"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3-4BE4-8AB6-5E0E95AD3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GRÚAS   2021</c:v>
                </c:pt>
                <c:pt idx="1">
                  <c:v>GRUAS 2020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366</c:v>
                </c:pt>
                <c:pt idx="1">
                  <c:v>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33-4BE4-8AB6-5E0E95AD31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34043136"/>
        <c:axId val="169957568"/>
        <c:axId val="0"/>
      </c:bar3DChart>
      <c:catAx>
        <c:axId val="134043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9957568"/>
        <c:crosses val="autoZero"/>
        <c:auto val="1"/>
        <c:lblAlgn val="ctr"/>
        <c:lblOffset val="100"/>
        <c:noMultiLvlLbl val="0"/>
      </c:catAx>
      <c:valAx>
        <c:axId val="16995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404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MZO/20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22</c:v>
                </c:pt>
                <c:pt idx="1">
                  <c:v>20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1B-45F1-AC46-C3F4AA46F879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34</c:v>
                </c:pt>
                <c:pt idx="1">
                  <c:v>29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1B-45F1-AC46-C3F4AA46F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9148032"/>
        <c:axId val="169994496"/>
        <c:axId val="0"/>
      </c:bar3DChart>
      <c:catAx>
        <c:axId val="159148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169994496"/>
        <c:crosses val="autoZero"/>
        <c:auto val="1"/>
        <c:lblAlgn val="ctr"/>
        <c:lblOffset val="100"/>
        <c:noMultiLvlLbl val="0"/>
      </c:catAx>
      <c:valAx>
        <c:axId val="169994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9148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64E-2"/>
          <c:y val="0.8397247706422023"/>
          <c:w val="0.18787500549861436"/>
          <c:h val="4.155081200787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MZO/20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ED-4CCE-AF45-048516CA43A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D-4CCE-AF45-048516CA4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944</c:v>
                </c:pt>
                <c:pt idx="1">
                  <c:v>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ED-4CCE-AF45-048516CA43A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719</c:v>
                </c:pt>
                <c:pt idx="1">
                  <c:v>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ED-4CCE-AF45-048516CA43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9434240"/>
        <c:axId val="169999104"/>
        <c:axId val="0"/>
      </c:bar3DChart>
      <c:catAx>
        <c:axId val="15943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1"/>
            </a:pPr>
            <a:endParaRPr lang="es-MX"/>
          </a:p>
        </c:txPr>
        <c:crossAx val="169999104"/>
        <c:crosses val="autoZero"/>
        <c:auto val="1"/>
        <c:lblAlgn val="ctr"/>
        <c:lblOffset val="100"/>
        <c:noMultiLvlLbl val="0"/>
      </c:catAx>
      <c:valAx>
        <c:axId val="169999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9434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3168392536141991"/>
          <c:y val="4.5027604308082191E-2"/>
          <c:w val="0.24575959204120695"/>
          <c:h val="6.5859127522852751E-2"/>
        </c:manualLayout>
      </c:layout>
      <c:overlay val="0"/>
      <c:txPr>
        <a:bodyPr rot="0" vert="horz"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MULTA'!$C$9:$H$9</c:f>
              <c:strCache>
                <c:ptCount val="6"/>
                <c:pt idx="0">
                  <c:v>CUMPLIDOS</c:v>
                </c:pt>
                <c:pt idx="1">
                  <c:v>ACTIVIDAD</c:v>
                </c:pt>
                <c:pt idx="2">
                  <c:v>AMONESTADOS</c:v>
                </c:pt>
                <c:pt idx="3">
                  <c:v>OTROS</c:v>
                </c:pt>
                <c:pt idx="4">
                  <c:v>PREESC. MÉDICA</c:v>
                </c:pt>
                <c:pt idx="5">
                  <c:v>A.A.</c:v>
                </c:pt>
              </c:strCache>
            </c:strRef>
          </c:cat>
          <c:val>
            <c:numRef>
              <c:f>'SALIDAS DIF.  MULTA'!$C$17:$H$17</c:f>
              <c:numCache>
                <c:formatCode>General</c:formatCode>
                <c:ptCount val="6"/>
                <c:pt idx="0">
                  <c:v>478</c:v>
                </c:pt>
                <c:pt idx="1">
                  <c:v>0</c:v>
                </c:pt>
                <c:pt idx="2">
                  <c:v>54</c:v>
                </c:pt>
                <c:pt idx="3">
                  <c:v>0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9-4179-8BC9-B7235953D6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9436288"/>
        <c:axId val="265083648"/>
        <c:axId val="0"/>
      </c:bar3DChart>
      <c:catAx>
        <c:axId val="15943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265083648"/>
        <c:crosses val="autoZero"/>
        <c:auto val="1"/>
        <c:lblAlgn val="ctr"/>
        <c:lblOffset val="100"/>
        <c:noMultiLvlLbl val="0"/>
      </c:catAx>
      <c:valAx>
        <c:axId val="265083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9436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8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227445</xdr:colOff>
      <xdr:row>12</xdr:row>
      <xdr:rowOff>9238</xdr:rowOff>
    </xdr:from>
    <xdr:to>
      <xdr:col>13</xdr:col>
      <xdr:colOff>443345</xdr:colOff>
      <xdr:row>33</xdr:row>
      <xdr:rowOff>101025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675697</xdr:colOff>
      <xdr:row>3</xdr:row>
      <xdr:rowOff>91122</xdr:rowOff>
    </xdr:from>
    <xdr:to>
      <xdr:col>13</xdr:col>
      <xdr:colOff>230908</xdr:colOff>
      <xdr:row>9</xdr:row>
      <xdr:rowOff>150958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46947" y="567372"/>
          <a:ext cx="1142711" cy="10123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360796</xdr:colOff>
      <xdr:row>35</xdr:row>
      <xdr:rowOff>126216</xdr:rowOff>
    </xdr:from>
    <xdr:to>
      <xdr:col>13</xdr:col>
      <xdr:colOff>1448</xdr:colOff>
      <xdr:row>39</xdr:row>
      <xdr:rowOff>144318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838296" y="7890534"/>
          <a:ext cx="2021902" cy="6531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63500</xdr:rowOff>
    </xdr:from>
    <xdr:to>
      <xdr:col>14</xdr:col>
      <xdr:colOff>673100</xdr:colOff>
      <xdr:row>35</xdr:row>
      <xdr:rowOff>127000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733425</xdr:colOff>
      <xdr:row>2</xdr:row>
      <xdr:rowOff>0</xdr:rowOff>
    </xdr:from>
    <xdr:to>
      <xdr:col>13</xdr:col>
      <xdr:colOff>152400</xdr:colOff>
      <xdr:row>6</xdr:row>
      <xdr:rowOff>140894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31525" y="381000"/>
          <a:ext cx="1019175" cy="9028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596901</xdr:colOff>
      <xdr:row>36</xdr:row>
      <xdr:rowOff>160851</xdr:rowOff>
    </xdr:from>
    <xdr:to>
      <xdr:col>14</xdr:col>
      <xdr:colOff>46689</xdr:colOff>
      <xdr:row>39</xdr:row>
      <xdr:rowOff>148854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795001" y="8771451"/>
          <a:ext cx="1850088" cy="5976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114300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600821</xdr:colOff>
      <xdr:row>2</xdr:row>
      <xdr:rowOff>114300</xdr:rowOff>
    </xdr:from>
    <xdr:to>
      <xdr:col>13</xdr:col>
      <xdr:colOff>4112</xdr:colOff>
      <xdr:row>7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75121" y="495300"/>
          <a:ext cx="1003491" cy="889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774699</xdr:colOff>
      <xdr:row>31</xdr:row>
      <xdr:rowOff>110052</xdr:rowOff>
    </xdr:from>
    <xdr:to>
      <xdr:col>12</xdr:col>
      <xdr:colOff>799656</xdr:colOff>
      <xdr:row>34</xdr:row>
      <xdr:rowOff>63500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48899" y="7323652"/>
          <a:ext cx="1625157" cy="5249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330200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749301</xdr:colOff>
      <xdr:row>1</xdr:row>
      <xdr:rowOff>84042</xdr:rowOff>
    </xdr:from>
    <xdr:to>
      <xdr:col>13</xdr:col>
      <xdr:colOff>283513</xdr:colOff>
      <xdr:row>6</xdr:row>
      <xdr:rowOff>136526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010901" y="274542"/>
          <a:ext cx="1134412" cy="10049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393700</xdr:colOff>
      <xdr:row>33</xdr:row>
      <xdr:rowOff>8452</xdr:rowOff>
    </xdr:from>
    <xdr:to>
      <xdr:col>13</xdr:col>
      <xdr:colOff>558800</xdr:colOff>
      <xdr:row>36</xdr:row>
      <xdr:rowOff>7168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55300" y="7590352"/>
          <a:ext cx="1765300" cy="570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276225</xdr:colOff>
      <xdr:row>1</xdr:row>
      <xdr:rowOff>57150</xdr:rowOff>
    </xdr:from>
    <xdr:to>
      <xdr:col>5</xdr:col>
      <xdr:colOff>1147112</xdr:colOff>
      <xdr:row>6</xdr:row>
      <xdr:rowOff>19050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53375" y="2190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1343025</xdr:colOff>
      <xdr:row>40</xdr:row>
      <xdr:rowOff>221177</xdr:rowOff>
    </xdr:from>
    <xdr:to>
      <xdr:col>5</xdr:col>
      <xdr:colOff>1082327</xdr:colOff>
      <xdr:row>41</xdr:row>
      <xdr:rowOff>257176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439025" y="126798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219075</xdr:colOff>
      <xdr:row>56</xdr:row>
      <xdr:rowOff>390524</xdr:rowOff>
    </xdr:from>
    <xdr:to>
      <xdr:col>7</xdr:col>
      <xdr:colOff>104775</xdr:colOff>
      <xdr:row>80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1</xdr:row>
      <xdr:rowOff>104775</xdr:rowOff>
    </xdr:from>
    <xdr:to>
      <xdr:col>7</xdr:col>
      <xdr:colOff>137462</xdr:colOff>
      <xdr:row>6</xdr:row>
      <xdr:rowOff>66675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91375" y="266700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0</xdr:colOff>
      <xdr:row>37</xdr:row>
      <xdr:rowOff>183077</xdr:rowOff>
    </xdr:from>
    <xdr:to>
      <xdr:col>7</xdr:col>
      <xdr:colOff>282227</xdr:colOff>
      <xdr:row>38</xdr:row>
      <xdr:rowOff>257176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86575" y="11222552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476250</xdr:colOff>
      <xdr:row>41</xdr:row>
      <xdr:rowOff>152400</xdr:rowOff>
    </xdr:from>
    <xdr:to>
      <xdr:col>7</xdr:col>
      <xdr:colOff>416429</xdr:colOff>
      <xdr:row>43</xdr:row>
      <xdr:rowOff>238125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362825" y="12296775"/>
          <a:ext cx="978404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1343025</xdr:colOff>
      <xdr:row>81</xdr:row>
      <xdr:rowOff>116402</xdr:rowOff>
    </xdr:from>
    <xdr:to>
      <xdr:col>7</xdr:col>
      <xdr:colOff>167927</xdr:colOff>
      <xdr:row>83</xdr:row>
      <xdr:rowOff>161926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72275" y="230811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1028700</xdr:colOff>
      <xdr:row>65</xdr:row>
      <xdr:rowOff>161925</xdr:rowOff>
    </xdr:from>
    <xdr:to>
      <xdr:col>8</xdr:col>
      <xdr:colOff>28575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228600</xdr:colOff>
      <xdr:row>1</xdr:row>
      <xdr:rowOff>85725</xdr:rowOff>
    </xdr:from>
    <xdr:to>
      <xdr:col>8</xdr:col>
      <xdr:colOff>337487</xdr:colOff>
      <xdr:row>6</xdr:row>
      <xdr:rowOff>47625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829550" y="247650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723900</xdr:colOff>
      <xdr:row>37</xdr:row>
      <xdr:rowOff>97352</xdr:rowOff>
    </xdr:from>
    <xdr:to>
      <xdr:col>8</xdr:col>
      <xdr:colOff>244127</xdr:colOff>
      <xdr:row>38</xdr:row>
      <xdr:rowOff>171451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86625" y="112701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419100</xdr:colOff>
      <xdr:row>41</xdr:row>
      <xdr:rowOff>76200</xdr:rowOff>
    </xdr:from>
    <xdr:to>
      <xdr:col>8</xdr:col>
      <xdr:colOff>527987</xdr:colOff>
      <xdr:row>43</xdr:row>
      <xdr:rowOff>66675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20050" y="125253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619125</xdr:colOff>
      <xdr:row>78</xdr:row>
      <xdr:rowOff>21152</xdr:rowOff>
    </xdr:from>
    <xdr:to>
      <xdr:col>8</xdr:col>
      <xdr:colOff>139352</xdr:colOff>
      <xdr:row>80</xdr:row>
      <xdr:rowOff>66676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81850" y="2321452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2076450</xdr:colOff>
      <xdr:row>1</xdr:row>
      <xdr:rowOff>57150</xdr:rowOff>
    </xdr:from>
    <xdr:to>
      <xdr:col>3</xdr:col>
      <xdr:colOff>156512</xdr:colOff>
      <xdr:row>6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77050" y="2190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1390650</xdr:colOff>
      <xdr:row>42</xdr:row>
      <xdr:rowOff>144977</xdr:rowOff>
    </xdr:from>
    <xdr:to>
      <xdr:col>3</xdr:col>
      <xdr:colOff>185665</xdr:colOff>
      <xdr:row>43</xdr:row>
      <xdr:rowOff>304800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191250" y="11536877"/>
          <a:ext cx="1585840" cy="512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292100</xdr:colOff>
      <xdr:row>2</xdr:row>
      <xdr:rowOff>25400</xdr:rowOff>
    </xdr:from>
    <xdr:to>
      <xdr:col>1</xdr:col>
      <xdr:colOff>1828800</xdr:colOff>
      <xdr:row>8</xdr:row>
      <xdr:rowOff>165100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7400" y="4064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660400</xdr:colOff>
      <xdr:row>3</xdr:row>
      <xdr:rowOff>76200</xdr:rowOff>
    </xdr:from>
    <xdr:to>
      <xdr:col>13</xdr:col>
      <xdr:colOff>101600</xdr:colOff>
      <xdr:row>8</xdr:row>
      <xdr:rowOff>46284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90200" y="647700"/>
          <a:ext cx="1066800" cy="9225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609599</xdr:colOff>
      <xdr:row>30</xdr:row>
      <xdr:rowOff>84652</xdr:rowOff>
    </xdr:from>
    <xdr:to>
      <xdr:col>12</xdr:col>
      <xdr:colOff>752508</xdr:colOff>
      <xdr:row>33</xdr:row>
      <xdr:rowOff>76200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99599" y="7069652"/>
          <a:ext cx="1743109" cy="5630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1536700</xdr:colOff>
      <xdr:row>54</xdr:row>
      <xdr:rowOff>139700</xdr:rowOff>
    </xdr:to>
    <xdr:pic>
      <xdr:nvPicPr>
        <xdr:cNvPr id="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04013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368300</xdr:colOff>
      <xdr:row>49</xdr:row>
      <xdr:rowOff>50800</xdr:rowOff>
    </xdr:from>
    <xdr:to>
      <xdr:col>12</xdr:col>
      <xdr:colOff>609600</xdr:colOff>
      <xdr:row>54</xdr:row>
      <xdr:rowOff>20884</xdr:rowOff>
    </xdr:to>
    <xdr:pic>
      <xdr:nvPicPr>
        <xdr:cNvPr id="9" name="8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058400" y="10642600"/>
          <a:ext cx="1041400" cy="9225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0</xdr:colOff>
      <xdr:row>78</xdr:row>
      <xdr:rowOff>0</xdr:rowOff>
    </xdr:from>
    <xdr:to>
      <xdr:col>13</xdr:col>
      <xdr:colOff>142909</xdr:colOff>
      <xdr:row>80</xdr:row>
      <xdr:rowOff>182048</xdr:rowOff>
    </xdr:to>
    <xdr:pic>
      <xdr:nvPicPr>
        <xdr:cNvPr id="10" name="9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690100" y="16129000"/>
          <a:ext cx="1743109" cy="5630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114301</xdr:colOff>
      <xdr:row>1</xdr:row>
      <xdr:rowOff>0</xdr:rowOff>
    </xdr:from>
    <xdr:to>
      <xdr:col>2</xdr:col>
      <xdr:colOff>974435</xdr:colOff>
      <xdr:row>5</xdr:row>
      <xdr:rowOff>114299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752976" y="161925"/>
          <a:ext cx="860134" cy="761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4048125</xdr:colOff>
      <xdr:row>41</xdr:row>
      <xdr:rowOff>32626</xdr:rowOff>
    </xdr:from>
    <xdr:to>
      <xdr:col>3</xdr:col>
      <xdr:colOff>5440</xdr:colOff>
      <xdr:row>44</xdr:row>
      <xdr:rowOff>28574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248150" y="7928851"/>
          <a:ext cx="1491340" cy="4817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787401</xdr:colOff>
      <xdr:row>2</xdr:row>
      <xdr:rowOff>25400</xdr:rowOff>
    </xdr:from>
    <xdr:to>
      <xdr:col>13</xdr:col>
      <xdr:colOff>334313</xdr:colOff>
      <xdr:row>7</xdr:row>
      <xdr:rowOff>89135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14001" y="406400"/>
          <a:ext cx="1147112" cy="10162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431799</xdr:colOff>
      <xdr:row>26</xdr:row>
      <xdr:rowOff>338652</xdr:rowOff>
    </xdr:from>
    <xdr:to>
      <xdr:col>13</xdr:col>
      <xdr:colOff>771294</xdr:colOff>
      <xdr:row>28</xdr:row>
      <xdr:rowOff>177800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058399" y="8377752"/>
          <a:ext cx="1939695" cy="6265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508000</xdr:colOff>
      <xdr:row>10</xdr:row>
      <xdr:rowOff>165100</xdr:rowOff>
    </xdr:from>
    <xdr:to>
      <xdr:col>13</xdr:col>
      <xdr:colOff>685800</xdr:colOff>
      <xdr:row>22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733425</xdr:colOff>
      <xdr:row>3</xdr:row>
      <xdr:rowOff>0</xdr:rowOff>
    </xdr:from>
    <xdr:to>
      <xdr:col>13</xdr:col>
      <xdr:colOff>265736</xdr:colOff>
      <xdr:row>8</xdr:row>
      <xdr:rowOff>50800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82325" y="571500"/>
          <a:ext cx="1132511" cy="1003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685799</xdr:colOff>
      <xdr:row>24</xdr:row>
      <xdr:rowOff>198952</xdr:rowOff>
    </xdr:from>
    <xdr:to>
      <xdr:col>13</xdr:col>
      <xdr:colOff>421780</xdr:colOff>
      <xdr:row>26</xdr:row>
      <xdr:rowOff>101600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134599" y="7120452"/>
          <a:ext cx="2136281" cy="6900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161925</xdr:colOff>
      <xdr:row>1</xdr:row>
      <xdr:rowOff>76200</xdr:rowOff>
    </xdr:from>
    <xdr:to>
      <xdr:col>9</xdr:col>
      <xdr:colOff>51737</xdr:colOff>
      <xdr:row>6</xdr:row>
      <xdr:rowOff>38100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448675" y="238125"/>
          <a:ext cx="918512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9525</xdr:colOff>
      <xdr:row>30</xdr:row>
      <xdr:rowOff>133350</xdr:rowOff>
    </xdr:from>
    <xdr:to>
      <xdr:col>9</xdr:col>
      <xdr:colOff>593194</xdr:colOff>
      <xdr:row>33</xdr:row>
      <xdr:rowOff>133351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296275" y="6286500"/>
          <a:ext cx="1612369" cy="4857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333376</xdr:colOff>
      <xdr:row>18</xdr:row>
      <xdr:rowOff>76200</xdr:rowOff>
    </xdr:from>
    <xdr:to>
      <xdr:col>7</xdr:col>
      <xdr:colOff>495301</xdr:colOff>
      <xdr:row>32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</xdr:row>
      <xdr:rowOff>28575</xdr:rowOff>
    </xdr:from>
    <xdr:to>
      <xdr:col>13</xdr:col>
      <xdr:colOff>229122</xdr:colOff>
      <xdr:row>4</xdr:row>
      <xdr:rowOff>152399</xdr:rowOff>
    </xdr:to>
    <xdr:pic>
      <xdr:nvPicPr>
        <xdr:cNvPr id="2" name="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581900" y="190500"/>
          <a:ext cx="743472" cy="609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180975</xdr:colOff>
      <xdr:row>30</xdr:row>
      <xdr:rowOff>21151</xdr:rowOff>
    </xdr:from>
    <xdr:to>
      <xdr:col>13</xdr:col>
      <xdr:colOff>120302</xdr:colOff>
      <xdr:row>32</xdr:row>
      <xdr:rowOff>85725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05575" y="5840926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0</xdr:row>
      <xdr:rowOff>47626</xdr:rowOff>
    </xdr:from>
    <xdr:to>
      <xdr:col>1</xdr:col>
      <xdr:colOff>723900</xdr:colOff>
      <xdr:row>5</xdr:row>
      <xdr:rowOff>19051</xdr:rowOff>
    </xdr:to>
    <xdr:pic>
      <xdr:nvPicPr>
        <xdr:cNvPr id="4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5730" r="8989"/>
        <a:stretch/>
      </xdr:blipFill>
      <xdr:spPr bwMode="auto">
        <a:xfrm>
          <a:off x="333375" y="47626"/>
          <a:ext cx="638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DxfId="102" dataDxfId="100" headerRowBorderDxfId="101" tableBorderDxfId="99">
  <autoFilter ref="B13:D22"/>
  <tableColumns count="3">
    <tableColumn id="1" name="CONCEPTO" dataDxfId="98"/>
    <tableColumn id="2" name="MZO /20" dataDxfId="97"/>
    <tableColumn id="3" name="MZO /21" dataDxfId="9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5" dataDxfId="93" headerRowBorderDxfId="94" tableBorderDxfId="92">
  <autoFilter ref="B14:D22"/>
  <sortState ref="B18:D25">
    <sortCondition ref="C18:C25"/>
  </sortState>
  <tableColumns count="3">
    <tableColumn id="1" name="CONCEPTOS" dataDxfId="91" dataCellStyle="Normal 2"/>
    <tableColumn id="2" name="MZO/20" dataDxfId="90" dataCellStyle="Normal 2"/>
    <tableColumn id="3" name="MZO/21" dataDxfId="89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8" dataDxfId="86" headerRowBorderDxfId="87" tableBorderDxfId="85">
  <autoFilter ref="B14:D19"/>
  <tableColumns count="3">
    <tableColumn id="1" name="CONCEPTO" dataDxfId="84" dataCellStyle="Normal 2"/>
    <tableColumn id="2" name="MZO/20" dataDxfId="83" dataCellStyle="Normal 2"/>
    <tableColumn id="3" name="MZO/21" dataDxfId="82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1" dataDxfId="79" headerRowBorderDxfId="80" tableBorderDxfId="78">
  <autoFilter ref="B14:D19"/>
  <tableColumns count="3">
    <tableColumn id="1" name="CONCEPTO" dataDxfId="77" dataCellStyle="Normal 2"/>
    <tableColumn id="2" name="MZO/20" dataDxfId="76" dataCellStyle="Normal 2"/>
    <tableColumn id="3" name="MZO/21" dataDxfId="75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4" headerRowBorderDxfId="73" tableBorderDxfId="72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1" dataDxfId="69" headerRowBorderDxfId="70" tableBorderDxfId="68" headerRowCellStyle="Normal 2" dataCellStyle="Normal 2">
  <autoFilter ref="B11:G37"/>
  <tableColumns count="6">
    <tableColumn id="1" name="HORA" dataDxfId="67"/>
    <tableColumn id="2" name="CHOQUES" dataDxfId="66" dataCellStyle="Normal 2"/>
    <tableColumn id="3" name="ATROPELLOS" dataDxfId="65" dataCellStyle="Normal 2"/>
    <tableColumn id="4" name="VOLCADURAS" dataDxfId="64" dataCellStyle="Normal 2"/>
    <tableColumn id="5" name="CAIDA DE PERSONA" dataDxfId="63" dataCellStyle="Normal 2"/>
    <tableColumn id="6" name="COMPUTO" dataDxfId="62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1" dataDxfId="59" headerRowBorderDxfId="60" tableBorderDxfId="58" headerRowCellStyle="Normal 2" dataCellStyle="Normal 2">
  <autoFilter ref="B11:C37">
    <filterColumn colId="1">
      <filters blank="1">
        <filter val="0"/>
        <filter val="1"/>
        <filter val="2"/>
        <filter val="3"/>
        <filter val="4"/>
      </filters>
    </filterColumn>
  </autoFilter>
  <tableColumns count="2">
    <tableColumn id="1" name="HORA" dataDxfId="57"/>
    <tableColumn id="2" name="ESTADO  DE EBRIEDAD" dataDxfId="56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5" dataDxfId="53" headerRowBorderDxfId="54" tableBorderDxfId="52" headerRowCellStyle="Normal 2" dataCellStyle="Normal 2">
  <autoFilter ref="B45:C63"/>
  <tableColumns count="2">
    <tableColumn id="1" name="EDAD" dataDxfId="51"/>
    <tableColumn id="2" name="ESTADO  DE EBRIEDAD" dataDxfId="50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9" dataDxfId="47" headerRowBorderDxfId="48" tableBorderDxfId="46" totalsRowBorderDxfId="45" headerRowCellStyle="Normal 2">
  <autoFilter ref="B68:C70"/>
  <tableColumns count="2">
    <tableColumn id="1" name="GENERO " dataDxfId="44" dataCellStyle="Normal 2"/>
    <tableColumn id="2" name="E.E." dataDxfId="43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2" headerRowBorderDxfId="41" tableBorderDxfId="40" headerRowCellStyle="Normal 2">
  <autoFilter ref="B12:C42"/>
  <tableColumns count="2">
    <tableColumn id="1" name="VEHICULO" dataDxfId="39" dataCellStyle="Normal 2"/>
    <tableColumn id="2" name="CANTIDAD" dataDxfId="38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37" dataDxfId="35" headerRowBorderDxfId="36" tableBorderDxfId="34">
  <autoFilter ref="B12:C16"/>
  <tableColumns count="2">
    <tableColumn id="1" name="CONCEPTO" dataDxfId="33"/>
    <tableColumn id="2" name="Columna1" dataDxfId="32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B11:C40" totalsRowShown="0" headerRowDxfId="31" headerRowBorderDxfId="30" tableBorderDxfId="29" totalsRowBorderDxfId="28">
  <autoFilter ref="B11:C40"/>
  <tableColumns count="2">
    <tableColumn id="1" name="CRUCERO" dataDxfId="27"/>
    <tableColumn id="2" name="No. INCIDENTES" dataDxfId="26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headerRowDxfId="25" dataDxfId="23" headerRowBorderDxfId="24" tableBorderDxfId="22">
  <autoFilter ref="B12:D17"/>
  <tableColumns count="3">
    <tableColumn id="1" name="CONCEPTO" dataDxfId="21"/>
    <tableColumn id="2" name="MZO/20" dataDxfId="20"/>
    <tableColumn id="3" name="MZO/21" dataDxfId="19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18" dataDxfId="16" headerRowBorderDxfId="17" tableBorderDxfId="15">
  <autoFilter ref="A12:C17"/>
  <tableColumns count="3">
    <tableColumn id="1" name="CONCEPTO" dataDxfId="14"/>
    <tableColumn id="2" name="MZO/20" dataDxfId="13"/>
    <tableColumn id="3" name="MZO/21" dataDxfId="12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3" name="Tabla13" displayName="Tabla13" ref="B9:I17" totalsRowShown="0" headerRowDxfId="11" dataDxfId="9" headerRowBorderDxfId="10" tableBorderDxfId="8">
  <autoFilter ref="B9:I17"/>
  <tableColumns count="8">
    <tableColumn id="1" name="Columna1" dataDxfId="7"/>
    <tableColumn id="2" name="CUMPLIDOS" dataDxfId="6"/>
    <tableColumn id="3" name="ACTIVIDAD" dataDxfId="5"/>
    <tableColumn id="4" name="AMONESTADOS" dataDxfId="4"/>
    <tableColumn id="5" name="OTROS" dataDxfId="3"/>
    <tableColumn id="6" name="PREESC. MÉDICA" dataDxfId="2"/>
    <tableColumn id="7" name="A.A." dataDxfId="1"/>
    <tableColumn id="8" name="Columna2" dataDxfId="0">
      <calculatedColumnFormula>SUM(C10:H10)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4" zoomScale="66" zoomScaleNormal="75" zoomScaleSheetLayoutView="75" zoomScalePageLayoutView="66" workbookViewId="0">
      <selection activeCell="C31" sqref="C31"/>
    </sheetView>
  </sheetViews>
  <sheetFormatPr baseColWidth="10" defaultColWidth="11.42578125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79" t="s">
        <v>155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</row>
    <row r="12" spans="2:14" ht="34.5" customHeight="1" thickBot="1" x14ac:dyDescent="0.25">
      <c r="B12" s="2"/>
      <c r="C12" s="2"/>
      <c r="D12" s="118"/>
    </row>
    <row r="13" spans="2:14" ht="21" customHeight="1" x14ac:dyDescent="0.2">
      <c r="B13" s="221" t="s">
        <v>0</v>
      </c>
      <c r="C13" s="177" t="s">
        <v>151</v>
      </c>
      <c r="D13" s="178" t="s">
        <v>156</v>
      </c>
    </row>
    <row r="14" spans="2:14" ht="30.95" customHeight="1" x14ac:dyDescent="0.2">
      <c r="B14" s="222" t="s">
        <v>1</v>
      </c>
      <c r="C14" s="223">
        <v>287</v>
      </c>
      <c r="D14" s="224">
        <v>339</v>
      </c>
    </row>
    <row r="15" spans="2:14" ht="30.95" customHeight="1" x14ac:dyDescent="0.2">
      <c r="B15" s="222" t="s">
        <v>2</v>
      </c>
      <c r="C15" s="225">
        <v>16</v>
      </c>
      <c r="D15" s="224">
        <v>10</v>
      </c>
    </row>
    <row r="16" spans="2:14" ht="30.95" customHeight="1" x14ac:dyDescent="0.2">
      <c r="B16" s="222" t="s">
        <v>3</v>
      </c>
      <c r="C16" s="225">
        <v>9</v>
      </c>
      <c r="D16" s="224">
        <v>10</v>
      </c>
    </row>
    <row r="17" spans="2:5" ht="30.95" customHeight="1" x14ac:dyDescent="0.2">
      <c r="B17" s="222" t="s">
        <v>4</v>
      </c>
      <c r="C17" s="225">
        <v>2</v>
      </c>
      <c r="D17" s="224">
        <v>0</v>
      </c>
    </row>
    <row r="18" spans="2:5" ht="12.75" customHeight="1" x14ac:dyDescent="0.2">
      <c r="B18" s="226"/>
      <c r="C18" s="225"/>
      <c r="D18" s="227"/>
    </row>
    <row r="19" spans="2:5" ht="30.95" customHeight="1" x14ac:dyDescent="0.2">
      <c r="B19" s="228" t="s">
        <v>5</v>
      </c>
      <c r="C19" s="225">
        <f>C14+C15+C16+C17</f>
        <v>314</v>
      </c>
      <c r="D19" s="224">
        <f>D14+D15+D16+D17</f>
        <v>359</v>
      </c>
    </row>
    <row r="20" spans="2:5" ht="12.75" customHeight="1" thickBot="1" x14ac:dyDescent="0.25">
      <c r="B20" s="229"/>
      <c r="C20" s="225"/>
      <c r="D20" s="227"/>
    </row>
    <row r="21" spans="2:5" ht="30.95" customHeight="1" thickTop="1" x14ac:dyDescent="0.2">
      <c r="B21" s="222" t="s">
        <v>6</v>
      </c>
      <c r="C21" s="225">
        <v>186</v>
      </c>
      <c r="D21" s="224">
        <v>236</v>
      </c>
    </row>
    <row r="22" spans="2:5" ht="30.95" customHeight="1" thickBot="1" x14ac:dyDescent="0.25">
      <c r="B22" s="230" t="s">
        <v>7</v>
      </c>
      <c r="C22" s="231">
        <v>1</v>
      </c>
      <c r="D22" s="232">
        <v>2</v>
      </c>
    </row>
    <row r="23" spans="2:5" ht="9" customHeight="1" x14ac:dyDescent="0.2">
      <c r="E23" s="117"/>
    </row>
    <row r="24" spans="2:5" x14ac:dyDescent="0.2">
      <c r="E24" s="117"/>
    </row>
    <row r="25" spans="2:5" x14ac:dyDescent="0.2">
      <c r="E25" s="117"/>
    </row>
    <row r="26" spans="2:5" x14ac:dyDescent="0.2">
      <c r="E26" s="117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3"/>
  <sheetViews>
    <sheetView showGridLines="0" view="pageLayout" topLeftCell="A21" zoomScale="75" zoomScaleNormal="50" zoomScaleSheetLayoutView="75" zoomScalePageLayoutView="75" workbookViewId="0">
      <selection activeCell="D40" sqref="D40"/>
    </sheetView>
  </sheetViews>
  <sheetFormatPr baseColWidth="10" defaultColWidth="11.42578125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80" t="s">
        <v>157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110"/>
      <c r="Q9" s="110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211" t="s">
        <v>13</v>
      </c>
      <c r="C14" s="177" t="s">
        <v>152</v>
      </c>
      <c r="D14" s="178" t="s">
        <v>158</v>
      </c>
    </row>
    <row r="15" spans="2:17" ht="30.95" customHeight="1" x14ac:dyDescent="0.2">
      <c r="B15" s="212" t="s">
        <v>11</v>
      </c>
      <c r="C15" s="213">
        <v>4</v>
      </c>
      <c r="D15" s="205">
        <v>0</v>
      </c>
    </row>
    <row r="16" spans="2:17" ht="30.95" customHeight="1" x14ac:dyDescent="0.2">
      <c r="B16" s="212" t="s">
        <v>111</v>
      </c>
      <c r="C16" s="214">
        <v>1</v>
      </c>
      <c r="D16" s="205">
        <v>3</v>
      </c>
    </row>
    <row r="17" spans="2:4" ht="30.95" customHeight="1" x14ac:dyDescent="0.2">
      <c r="B17" s="212" t="s">
        <v>12</v>
      </c>
      <c r="C17" s="214">
        <v>22</v>
      </c>
      <c r="D17" s="205">
        <v>34</v>
      </c>
    </row>
    <row r="18" spans="2:4" ht="30.95" customHeight="1" x14ac:dyDescent="0.2">
      <c r="B18" s="212" t="s">
        <v>10</v>
      </c>
      <c r="C18" s="214">
        <v>43</v>
      </c>
      <c r="D18" s="215">
        <v>39</v>
      </c>
    </row>
    <row r="19" spans="2:4" ht="30.95" customHeight="1" x14ac:dyDescent="0.2">
      <c r="B19" s="212" t="s">
        <v>9</v>
      </c>
      <c r="C19" s="214">
        <v>54</v>
      </c>
      <c r="D19" s="215">
        <v>80</v>
      </c>
    </row>
    <row r="20" spans="2:4" ht="30.95" customHeight="1" thickBot="1" x14ac:dyDescent="0.25">
      <c r="B20" s="212" t="s">
        <v>106</v>
      </c>
      <c r="C20" s="216">
        <v>190</v>
      </c>
      <c r="D20" s="215">
        <v>203</v>
      </c>
    </row>
    <row r="21" spans="2:4" ht="9" customHeight="1" thickBot="1" x14ac:dyDescent="0.3">
      <c r="B21" s="217"/>
      <c r="C21" s="218"/>
      <c r="D21" s="219"/>
    </row>
    <row r="22" spans="2:4" ht="30.95" customHeight="1" thickBot="1" x14ac:dyDescent="0.25">
      <c r="B22" s="220" t="s">
        <v>5</v>
      </c>
      <c r="C22" s="260">
        <f>SUM(C15:C21)</f>
        <v>314</v>
      </c>
      <c r="D22" s="261">
        <f>SUM(D15:D21)</f>
        <v>359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55" t="s">
        <v>131</v>
      </c>
      <c r="C30" s="156">
        <v>68</v>
      </c>
    </row>
    <row r="31" spans="2:4" ht="15.75" x14ac:dyDescent="0.2">
      <c r="B31" s="157" t="s">
        <v>132</v>
      </c>
      <c r="C31" s="158">
        <v>51</v>
      </c>
    </row>
    <row r="32" spans="2:4" ht="23.25" customHeight="1" x14ac:dyDescent="0.2">
      <c r="B32" s="157" t="s">
        <v>145</v>
      </c>
      <c r="C32" s="158">
        <v>0</v>
      </c>
    </row>
    <row r="33" spans="2:3" ht="21" customHeight="1" x14ac:dyDescent="0.2">
      <c r="B33" s="157" t="s">
        <v>135</v>
      </c>
      <c r="C33" s="158">
        <v>48</v>
      </c>
    </row>
    <row r="34" spans="2:3" ht="21" customHeight="1" x14ac:dyDescent="0.2">
      <c r="B34" s="157" t="s">
        <v>136</v>
      </c>
      <c r="C34" s="158">
        <v>3</v>
      </c>
    </row>
    <row r="35" spans="2:3" ht="21" customHeight="1" x14ac:dyDescent="0.2">
      <c r="B35" s="157" t="s">
        <v>146</v>
      </c>
      <c r="C35" s="158">
        <v>5</v>
      </c>
    </row>
    <row r="36" spans="2:3" ht="21" customHeight="1" x14ac:dyDescent="0.2">
      <c r="B36" s="157" t="s">
        <v>147</v>
      </c>
      <c r="C36" s="158">
        <v>8</v>
      </c>
    </row>
    <row r="37" spans="2:3" ht="15.75" x14ac:dyDescent="0.2">
      <c r="B37" s="157" t="s">
        <v>138</v>
      </c>
      <c r="C37" s="158">
        <v>2</v>
      </c>
    </row>
    <row r="38" spans="2:3" ht="15.75" x14ac:dyDescent="0.2">
      <c r="B38" s="157" t="s">
        <v>137</v>
      </c>
      <c r="C38" s="158">
        <v>10</v>
      </c>
    </row>
    <row r="39" spans="2:3" ht="15.75" x14ac:dyDescent="0.2">
      <c r="B39" s="157" t="s">
        <v>139</v>
      </c>
      <c r="C39" s="158">
        <v>8</v>
      </c>
    </row>
    <row r="40" spans="2:3" ht="15.75" x14ac:dyDescent="0.2">
      <c r="B40" s="173" t="s">
        <v>143</v>
      </c>
      <c r="C40" s="172">
        <v>0</v>
      </c>
    </row>
    <row r="41" spans="2:3" ht="16.5" thickBot="1" x14ac:dyDescent="0.3">
      <c r="B41" s="159"/>
      <c r="C41" s="160">
        <f>SUM(C30:C40)</f>
        <v>203</v>
      </c>
    </row>
    <row r="42" spans="2:3" x14ac:dyDescent="0.2">
      <c r="B42" s="5"/>
      <c r="C42" s="5"/>
    </row>
    <row r="43" spans="2:3" x14ac:dyDescent="0.2">
      <c r="B43" s="5"/>
      <c r="C43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7" zoomScale="75" zoomScaleNormal="50" zoomScaleSheetLayoutView="75" zoomScalePageLayoutView="75" workbookViewId="0">
      <selection activeCell="D18" sqref="D18"/>
    </sheetView>
  </sheetViews>
  <sheetFormatPr baseColWidth="10" defaultColWidth="11.42578125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74"/>
    </row>
    <row r="9" spans="2:14" ht="32.25" customHeight="1" x14ac:dyDescent="0.3">
      <c r="B9" s="280" t="s">
        <v>107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2" t="s">
        <v>0</v>
      </c>
      <c r="C14" s="177" t="s">
        <v>152</v>
      </c>
      <c r="D14" s="178" t="s">
        <v>158</v>
      </c>
    </row>
    <row r="15" spans="2:14" ht="30.95" customHeight="1" x14ac:dyDescent="0.2">
      <c r="B15" s="203" t="s">
        <v>14</v>
      </c>
      <c r="C15" s="204">
        <v>21</v>
      </c>
      <c r="D15" s="205">
        <v>23</v>
      </c>
    </row>
    <row r="16" spans="2:14" ht="30.95" customHeight="1" x14ac:dyDescent="0.2">
      <c r="B16" s="203" t="s">
        <v>15</v>
      </c>
      <c r="C16" s="204">
        <v>32</v>
      </c>
      <c r="D16" s="205">
        <v>29</v>
      </c>
    </row>
    <row r="17" spans="2:4" ht="30.95" customHeight="1" x14ac:dyDescent="0.2">
      <c r="B17" s="203" t="s">
        <v>16</v>
      </c>
      <c r="C17" s="204">
        <v>1</v>
      </c>
      <c r="D17" s="205">
        <v>0</v>
      </c>
    </row>
    <row r="18" spans="2:4" ht="13.5" customHeight="1" x14ac:dyDescent="0.2">
      <c r="B18" s="191"/>
      <c r="C18" s="206"/>
      <c r="D18" s="207"/>
    </row>
    <row r="19" spans="2:4" ht="30.95" customHeight="1" x14ac:dyDescent="0.2">
      <c r="B19" s="208" t="s">
        <v>5</v>
      </c>
      <c r="C19" s="209">
        <f>C15+C16</f>
        <v>53</v>
      </c>
      <c r="D19" s="205">
        <f>D15+D16</f>
        <v>52</v>
      </c>
    </row>
    <row r="23" spans="2:4" ht="15.75" x14ac:dyDescent="0.25">
      <c r="B23" s="91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7" zoomScale="75" zoomScaleNormal="50" zoomScaleSheetLayoutView="75" zoomScalePageLayoutView="75" workbookViewId="0">
      <selection activeCell="D18" sqref="D18"/>
    </sheetView>
  </sheetViews>
  <sheetFormatPr baseColWidth="10" defaultColWidth="11.42578125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81" t="s">
        <v>108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119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02" t="s">
        <v>0</v>
      </c>
      <c r="C14" s="177" t="s">
        <v>152</v>
      </c>
      <c r="D14" s="178" t="s">
        <v>158</v>
      </c>
    </row>
    <row r="15" spans="2:15" ht="30.95" customHeight="1" x14ac:dyDescent="0.2">
      <c r="B15" s="203" t="s">
        <v>14</v>
      </c>
      <c r="C15" s="204">
        <v>8</v>
      </c>
      <c r="D15" s="205">
        <v>3</v>
      </c>
    </row>
    <row r="16" spans="2:15" ht="30.95" customHeight="1" x14ac:dyDescent="0.2">
      <c r="B16" s="203" t="s">
        <v>15</v>
      </c>
      <c r="C16" s="204">
        <v>9</v>
      </c>
      <c r="D16" s="205">
        <v>1</v>
      </c>
    </row>
    <row r="17" spans="2:4" ht="30.95" customHeight="1" x14ac:dyDescent="0.2">
      <c r="B17" s="203" t="s">
        <v>16</v>
      </c>
      <c r="C17" s="204">
        <v>0</v>
      </c>
      <c r="D17" s="205">
        <v>0</v>
      </c>
    </row>
    <row r="18" spans="2:4" ht="13.5" customHeight="1" x14ac:dyDescent="0.2">
      <c r="B18" s="191"/>
      <c r="C18" s="206"/>
      <c r="D18" s="207"/>
    </row>
    <row r="19" spans="2:4" ht="30.95" customHeight="1" x14ac:dyDescent="0.2">
      <c r="B19" s="208" t="s">
        <v>5</v>
      </c>
      <c r="C19" s="209">
        <f>C15+C16</f>
        <v>17</v>
      </c>
      <c r="D19" s="210">
        <f>D15+D16</f>
        <v>4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view="pageLayout" topLeftCell="A28" zoomScaleNormal="100" zoomScaleSheetLayoutView="75" workbookViewId="0">
      <selection activeCell="F38" sqref="F38"/>
    </sheetView>
  </sheetViews>
  <sheetFormatPr baseColWidth="10" defaultColWidth="11.42578125" defaultRowHeight="12.75" x14ac:dyDescent="0.2"/>
  <cols>
    <col min="1" max="1" width="32.28515625" style="17" customWidth="1"/>
    <col min="2" max="4" width="19.7109375" style="17" customWidth="1"/>
    <col min="5" max="5" width="23.7109375" style="17" customWidth="1"/>
    <col min="6" max="6" width="21" style="17" customWidth="1"/>
    <col min="7" max="256" width="11.42578125" style="17"/>
    <col min="257" max="257" width="38.42578125" style="17" customWidth="1"/>
    <col min="258" max="262" width="19.7109375" style="17" customWidth="1"/>
    <col min="263" max="512" width="11.42578125" style="17"/>
    <col min="513" max="513" width="38.42578125" style="17" customWidth="1"/>
    <col min="514" max="518" width="19.7109375" style="17" customWidth="1"/>
    <col min="519" max="768" width="11.42578125" style="17"/>
    <col min="769" max="769" width="38.42578125" style="17" customWidth="1"/>
    <col min="770" max="774" width="19.7109375" style="17" customWidth="1"/>
    <col min="775" max="1024" width="11.42578125" style="17"/>
    <col min="1025" max="1025" width="38.42578125" style="17" customWidth="1"/>
    <col min="1026" max="1030" width="19.7109375" style="17" customWidth="1"/>
    <col min="1031" max="1280" width="11.42578125" style="17"/>
    <col min="1281" max="1281" width="38.42578125" style="17" customWidth="1"/>
    <col min="1282" max="1286" width="19.7109375" style="17" customWidth="1"/>
    <col min="1287" max="1536" width="11.42578125" style="17"/>
    <col min="1537" max="1537" width="38.42578125" style="17" customWidth="1"/>
    <col min="1538" max="1542" width="19.7109375" style="17" customWidth="1"/>
    <col min="1543" max="1792" width="11.42578125" style="17"/>
    <col min="1793" max="1793" width="38.42578125" style="17" customWidth="1"/>
    <col min="1794" max="1798" width="19.7109375" style="17" customWidth="1"/>
    <col min="1799" max="2048" width="11.42578125" style="17"/>
    <col min="2049" max="2049" width="38.42578125" style="17" customWidth="1"/>
    <col min="2050" max="2054" width="19.7109375" style="17" customWidth="1"/>
    <col min="2055" max="2304" width="11.42578125" style="17"/>
    <col min="2305" max="2305" width="38.42578125" style="17" customWidth="1"/>
    <col min="2306" max="2310" width="19.7109375" style="17" customWidth="1"/>
    <col min="2311" max="2560" width="11.42578125" style="17"/>
    <col min="2561" max="2561" width="38.42578125" style="17" customWidth="1"/>
    <col min="2562" max="2566" width="19.7109375" style="17" customWidth="1"/>
    <col min="2567" max="2816" width="11.42578125" style="17"/>
    <col min="2817" max="2817" width="38.42578125" style="17" customWidth="1"/>
    <col min="2818" max="2822" width="19.7109375" style="17" customWidth="1"/>
    <col min="2823" max="3072" width="11.42578125" style="17"/>
    <col min="3073" max="3073" width="38.42578125" style="17" customWidth="1"/>
    <col min="3074" max="3078" width="19.7109375" style="17" customWidth="1"/>
    <col min="3079" max="3328" width="11.42578125" style="17"/>
    <col min="3329" max="3329" width="38.42578125" style="17" customWidth="1"/>
    <col min="3330" max="3334" width="19.7109375" style="17" customWidth="1"/>
    <col min="3335" max="3584" width="11.42578125" style="17"/>
    <col min="3585" max="3585" width="38.42578125" style="17" customWidth="1"/>
    <col min="3586" max="3590" width="19.7109375" style="17" customWidth="1"/>
    <col min="3591" max="3840" width="11.42578125" style="17"/>
    <col min="3841" max="3841" width="38.42578125" style="17" customWidth="1"/>
    <col min="3842" max="3846" width="19.7109375" style="17" customWidth="1"/>
    <col min="3847" max="4096" width="11.42578125" style="17"/>
    <col min="4097" max="4097" width="38.42578125" style="17" customWidth="1"/>
    <col min="4098" max="4102" width="19.7109375" style="17" customWidth="1"/>
    <col min="4103" max="4352" width="11.42578125" style="17"/>
    <col min="4353" max="4353" width="38.42578125" style="17" customWidth="1"/>
    <col min="4354" max="4358" width="19.7109375" style="17" customWidth="1"/>
    <col min="4359" max="4608" width="11.42578125" style="17"/>
    <col min="4609" max="4609" width="38.42578125" style="17" customWidth="1"/>
    <col min="4610" max="4614" width="19.7109375" style="17" customWidth="1"/>
    <col min="4615" max="4864" width="11.42578125" style="17"/>
    <col min="4865" max="4865" width="38.42578125" style="17" customWidth="1"/>
    <col min="4866" max="4870" width="19.7109375" style="17" customWidth="1"/>
    <col min="4871" max="5120" width="11.42578125" style="17"/>
    <col min="5121" max="5121" width="38.42578125" style="17" customWidth="1"/>
    <col min="5122" max="5126" width="19.7109375" style="17" customWidth="1"/>
    <col min="5127" max="5376" width="11.42578125" style="17"/>
    <col min="5377" max="5377" width="38.42578125" style="17" customWidth="1"/>
    <col min="5378" max="5382" width="19.7109375" style="17" customWidth="1"/>
    <col min="5383" max="5632" width="11.42578125" style="17"/>
    <col min="5633" max="5633" width="38.42578125" style="17" customWidth="1"/>
    <col min="5634" max="5638" width="19.7109375" style="17" customWidth="1"/>
    <col min="5639" max="5888" width="11.42578125" style="17"/>
    <col min="5889" max="5889" width="38.42578125" style="17" customWidth="1"/>
    <col min="5890" max="5894" width="19.7109375" style="17" customWidth="1"/>
    <col min="5895" max="6144" width="11.42578125" style="17"/>
    <col min="6145" max="6145" width="38.42578125" style="17" customWidth="1"/>
    <col min="6146" max="6150" width="19.7109375" style="17" customWidth="1"/>
    <col min="6151" max="6400" width="11.42578125" style="17"/>
    <col min="6401" max="6401" width="38.42578125" style="17" customWidth="1"/>
    <col min="6402" max="6406" width="19.7109375" style="17" customWidth="1"/>
    <col min="6407" max="6656" width="11.42578125" style="17"/>
    <col min="6657" max="6657" width="38.42578125" style="17" customWidth="1"/>
    <col min="6658" max="6662" width="19.7109375" style="17" customWidth="1"/>
    <col min="6663" max="6912" width="11.42578125" style="17"/>
    <col min="6913" max="6913" width="38.42578125" style="17" customWidth="1"/>
    <col min="6914" max="6918" width="19.7109375" style="17" customWidth="1"/>
    <col min="6919" max="7168" width="11.42578125" style="17"/>
    <col min="7169" max="7169" width="38.42578125" style="17" customWidth="1"/>
    <col min="7170" max="7174" width="19.7109375" style="17" customWidth="1"/>
    <col min="7175" max="7424" width="11.42578125" style="17"/>
    <col min="7425" max="7425" width="38.42578125" style="17" customWidth="1"/>
    <col min="7426" max="7430" width="19.7109375" style="17" customWidth="1"/>
    <col min="7431" max="7680" width="11.42578125" style="17"/>
    <col min="7681" max="7681" width="38.42578125" style="17" customWidth="1"/>
    <col min="7682" max="7686" width="19.7109375" style="17" customWidth="1"/>
    <col min="7687" max="7936" width="11.42578125" style="17"/>
    <col min="7937" max="7937" width="38.42578125" style="17" customWidth="1"/>
    <col min="7938" max="7942" width="19.7109375" style="17" customWidth="1"/>
    <col min="7943" max="8192" width="11.42578125" style="17"/>
    <col min="8193" max="8193" width="38.42578125" style="17" customWidth="1"/>
    <col min="8194" max="8198" width="19.7109375" style="17" customWidth="1"/>
    <col min="8199" max="8448" width="11.42578125" style="17"/>
    <col min="8449" max="8449" width="38.42578125" style="17" customWidth="1"/>
    <col min="8450" max="8454" width="19.7109375" style="17" customWidth="1"/>
    <col min="8455" max="8704" width="11.42578125" style="17"/>
    <col min="8705" max="8705" width="38.42578125" style="17" customWidth="1"/>
    <col min="8706" max="8710" width="19.7109375" style="17" customWidth="1"/>
    <col min="8711" max="8960" width="11.42578125" style="17"/>
    <col min="8961" max="8961" width="38.42578125" style="17" customWidth="1"/>
    <col min="8962" max="8966" width="19.7109375" style="17" customWidth="1"/>
    <col min="8967" max="9216" width="11.42578125" style="17"/>
    <col min="9217" max="9217" width="38.42578125" style="17" customWidth="1"/>
    <col min="9218" max="9222" width="19.7109375" style="17" customWidth="1"/>
    <col min="9223" max="9472" width="11.42578125" style="17"/>
    <col min="9473" max="9473" width="38.42578125" style="17" customWidth="1"/>
    <col min="9474" max="9478" width="19.7109375" style="17" customWidth="1"/>
    <col min="9479" max="9728" width="11.42578125" style="17"/>
    <col min="9729" max="9729" width="38.42578125" style="17" customWidth="1"/>
    <col min="9730" max="9734" width="19.7109375" style="17" customWidth="1"/>
    <col min="9735" max="9984" width="11.42578125" style="17"/>
    <col min="9985" max="9985" width="38.42578125" style="17" customWidth="1"/>
    <col min="9986" max="9990" width="19.7109375" style="17" customWidth="1"/>
    <col min="9991" max="10240" width="11.42578125" style="17"/>
    <col min="10241" max="10241" width="38.42578125" style="17" customWidth="1"/>
    <col min="10242" max="10246" width="19.7109375" style="17" customWidth="1"/>
    <col min="10247" max="10496" width="11.42578125" style="17"/>
    <col min="10497" max="10497" width="38.42578125" style="17" customWidth="1"/>
    <col min="10498" max="10502" width="19.7109375" style="17" customWidth="1"/>
    <col min="10503" max="10752" width="11.42578125" style="17"/>
    <col min="10753" max="10753" width="38.42578125" style="17" customWidth="1"/>
    <col min="10754" max="10758" width="19.7109375" style="17" customWidth="1"/>
    <col min="10759" max="11008" width="11.42578125" style="17"/>
    <col min="11009" max="11009" width="38.42578125" style="17" customWidth="1"/>
    <col min="11010" max="11014" width="19.7109375" style="17" customWidth="1"/>
    <col min="11015" max="11264" width="11.42578125" style="17"/>
    <col min="11265" max="11265" width="38.42578125" style="17" customWidth="1"/>
    <col min="11266" max="11270" width="19.7109375" style="17" customWidth="1"/>
    <col min="11271" max="11520" width="11.42578125" style="17"/>
    <col min="11521" max="11521" width="38.42578125" style="17" customWidth="1"/>
    <col min="11522" max="11526" width="19.7109375" style="17" customWidth="1"/>
    <col min="11527" max="11776" width="11.42578125" style="17"/>
    <col min="11777" max="11777" width="38.42578125" style="17" customWidth="1"/>
    <col min="11778" max="11782" width="19.7109375" style="17" customWidth="1"/>
    <col min="11783" max="12032" width="11.42578125" style="17"/>
    <col min="12033" max="12033" width="38.42578125" style="17" customWidth="1"/>
    <col min="12034" max="12038" width="19.7109375" style="17" customWidth="1"/>
    <col min="12039" max="12288" width="11.42578125" style="17"/>
    <col min="12289" max="12289" width="38.42578125" style="17" customWidth="1"/>
    <col min="12290" max="12294" width="19.7109375" style="17" customWidth="1"/>
    <col min="12295" max="12544" width="11.42578125" style="17"/>
    <col min="12545" max="12545" width="38.42578125" style="17" customWidth="1"/>
    <col min="12546" max="12550" width="19.7109375" style="17" customWidth="1"/>
    <col min="12551" max="12800" width="11.42578125" style="17"/>
    <col min="12801" max="12801" width="38.42578125" style="17" customWidth="1"/>
    <col min="12802" max="12806" width="19.7109375" style="17" customWidth="1"/>
    <col min="12807" max="13056" width="11.42578125" style="17"/>
    <col min="13057" max="13057" width="38.42578125" style="17" customWidth="1"/>
    <col min="13058" max="13062" width="19.7109375" style="17" customWidth="1"/>
    <col min="13063" max="13312" width="11.42578125" style="17"/>
    <col min="13313" max="13313" width="38.42578125" style="17" customWidth="1"/>
    <col min="13314" max="13318" width="19.7109375" style="17" customWidth="1"/>
    <col min="13319" max="13568" width="11.42578125" style="17"/>
    <col min="13569" max="13569" width="38.42578125" style="17" customWidth="1"/>
    <col min="13570" max="13574" width="19.7109375" style="17" customWidth="1"/>
    <col min="13575" max="13824" width="11.42578125" style="17"/>
    <col min="13825" max="13825" width="38.42578125" style="17" customWidth="1"/>
    <col min="13826" max="13830" width="19.7109375" style="17" customWidth="1"/>
    <col min="13831" max="14080" width="11.42578125" style="17"/>
    <col min="14081" max="14081" width="38.42578125" style="17" customWidth="1"/>
    <col min="14082" max="14086" width="19.7109375" style="17" customWidth="1"/>
    <col min="14087" max="14336" width="11.42578125" style="17"/>
    <col min="14337" max="14337" width="38.42578125" style="17" customWidth="1"/>
    <col min="14338" max="14342" width="19.7109375" style="17" customWidth="1"/>
    <col min="14343" max="14592" width="11.42578125" style="17"/>
    <col min="14593" max="14593" width="38.42578125" style="17" customWidth="1"/>
    <col min="14594" max="14598" width="19.7109375" style="17" customWidth="1"/>
    <col min="14599" max="14848" width="11.42578125" style="17"/>
    <col min="14849" max="14849" width="38.42578125" style="17" customWidth="1"/>
    <col min="14850" max="14854" width="19.7109375" style="17" customWidth="1"/>
    <col min="14855" max="15104" width="11.42578125" style="17"/>
    <col min="15105" max="15105" width="38.42578125" style="17" customWidth="1"/>
    <col min="15106" max="15110" width="19.7109375" style="17" customWidth="1"/>
    <col min="15111" max="15360" width="11.42578125" style="17"/>
    <col min="15361" max="15361" width="38.42578125" style="17" customWidth="1"/>
    <col min="15362" max="15366" width="19.7109375" style="17" customWidth="1"/>
    <col min="15367" max="15616" width="11.42578125" style="17"/>
    <col min="15617" max="15617" width="38.42578125" style="17" customWidth="1"/>
    <col min="15618" max="15622" width="19.7109375" style="17" customWidth="1"/>
    <col min="15623" max="15872" width="11.42578125" style="17"/>
    <col min="15873" max="15873" width="38.42578125" style="17" customWidth="1"/>
    <col min="15874" max="15878" width="19.7109375" style="17" customWidth="1"/>
    <col min="15879" max="16128" width="11.42578125" style="17"/>
    <col min="16129" max="16129" width="38.42578125" style="17" customWidth="1"/>
    <col min="16130" max="16134" width="19.7109375" style="17" customWidth="1"/>
    <col min="16135" max="16384" width="11.42578125" style="17"/>
  </cols>
  <sheetData>
    <row r="8" spans="1:6" ht="13.5" thickBot="1" x14ac:dyDescent="0.25"/>
    <row r="9" spans="1:6" ht="49.5" customHeight="1" thickBot="1" x14ac:dyDescent="0.25">
      <c r="A9" s="282" t="s">
        <v>159</v>
      </c>
      <c r="B9" s="283"/>
      <c r="C9" s="283"/>
      <c r="D9" s="283"/>
      <c r="E9" s="283"/>
      <c r="F9" s="284"/>
    </row>
    <row r="10" spans="1:6" x14ac:dyDescent="0.2">
      <c r="A10" s="18"/>
      <c r="B10" s="18"/>
      <c r="C10" s="18"/>
      <c r="D10" s="18"/>
      <c r="E10" s="18"/>
      <c r="F10" s="18"/>
    </row>
    <row r="11" spans="1:6" ht="36" customHeight="1" thickBot="1" x14ac:dyDescent="0.25">
      <c r="A11" s="48" t="s">
        <v>53</v>
      </c>
      <c r="B11" s="49" t="s">
        <v>1</v>
      </c>
      <c r="C11" s="49" t="s">
        <v>2</v>
      </c>
      <c r="D11" s="49" t="s">
        <v>3</v>
      </c>
      <c r="E11" s="49" t="s">
        <v>27</v>
      </c>
      <c r="F11" s="50" t="s">
        <v>17</v>
      </c>
    </row>
    <row r="12" spans="1:6" ht="27.95" customHeight="1" x14ac:dyDescent="0.2">
      <c r="A12" s="36" t="s">
        <v>54</v>
      </c>
      <c r="B12" s="37">
        <v>31</v>
      </c>
      <c r="C12" s="37">
        <v>0</v>
      </c>
      <c r="D12" s="37">
        <v>2</v>
      </c>
      <c r="E12" s="37">
        <v>0</v>
      </c>
      <c r="F12" s="37">
        <f t="shared" ref="F12:F27" si="0">SUM(B12:E12)</f>
        <v>33</v>
      </c>
    </row>
    <row r="13" spans="1:6" ht="27.95" customHeight="1" x14ac:dyDescent="0.2">
      <c r="A13" s="19" t="s">
        <v>55</v>
      </c>
      <c r="B13" s="38">
        <v>83</v>
      </c>
      <c r="C13" s="38">
        <v>3</v>
      </c>
      <c r="D13" s="38">
        <v>1</v>
      </c>
      <c r="E13" s="38">
        <v>0</v>
      </c>
      <c r="F13" s="131">
        <f t="shared" si="0"/>
        <v>87</v>
      </c>
    </row>
    <row r="14" spans="1:6" ht="27.95" customHeight="1" x14ac:dyDescent="0.2">
      <c r="A14" s="19" t="s">
        <v>56</v>
      </c>
      <c r="B14" s="38">
        <v>104</v>
      </c>
      <c r="C14" s="38">
        <v>0</v>
      </c>
      <c r="D14" s="38">
        <v>1</v>
      </c>
      <c r="E14" s="38">
        <v>0</v>
      </c>
      <c r="F14" s="131">
        <f t="shared" si="0"/>
        <v>105</v>
      </c>
    </row>
    <row r="15" spans="1:6" ht="27.95" customHeight="1" x14ac:dyDescent="0.2">
      <c r="A15" s="19" t="s">
        <v>57</v>
      </c>
      <c r="B15" s="38">
        <v>84</v>
      </c>
      <c r="C15" s="38">
        <v>0</v>
      </c>
      <c r="D15" s="38">
        <v>4</v>
      </c>
      <c r="E15" s="38">
        <v>0</v>
      </c>
      <c r="F15" s="131">
        <f t="shared" si="0"/>
        <v>88</v>
      </c>
    </row>
    <row r="16" spans="1:6" ht="27.95" customHeight="1" x14ac:dyDescent="0.2">
      <c r="A16" s="19" t="s">
        <v>58</v>
      </c>
      <c r="B16" s="38">
        <v>56</v>
      </c>
      <c r="C16" s="38">
        <v>3</v>
      </c>
      <c r="D16" s="38">
        <v>0</v>
      </c>
      <c r="E16" s="38">
        <v>0</v>
      </c>
      <c r="F16" s="131">
        <f t="shared" si="0"/>
        <v>59</v>
      </c>
    </row>
    <row r="17" spans="1:8" ht="27.95" customHeight="1" x14ac:dyDescent="0.2">
      <c r="A17" s="19" t="s">
        <v>59</v>
      </c>
      <c r="B17" s="38">
        <v>71</v>
      </c>
      <c r="C17" s="38">
        <v>1</v>
      </c>
      <c r="D17" s="38">
        <v>1</v>
      </c>
      <c r="E17" s="38">
        <v>0</v>
      </c>
      <c r="F17" s="131">
        <f t="shared" si="0"/>
        <v>73</v>
      </c>
    </row>
    <row r="18" spans="1:8" ht="27.95" customHeight="1" x14ac:dyDescent="0.2">
      <c r="A18" s="19" t="s">
        <v>60</v>
      </c>
      <c r="B18" s="38">
        <v>72</v>
      </c>
      <c r="C18" s="38">
        <v>0</v>
      </c>
      <c r="D18" s="38">
        <v>0</v>
      </c>
      <c r="E18" s="38">
        <v>0</v>
      </c>
      <c r="F18" s="131">
        <f t="shared" si="0"/>
        <v>72</v>
      </c>
    </row>
    <row r="19" spans="1:8" ht="27.95" customHeight="1" x14ac:dyDescent="0.2">
      <c r="A19" s="19" t="s">
        <v>61</v>
      </c>
      <c r="B19" s="38">
        <v>39</v>
      </c>
      <c r="C19" s="38">
        <v>1</v>
      </c>
      <c r="D19" s="38">
        <v>0</v>
      </c>
      <c r="E19" s="38">
        <v>0</v>
      </c>
      <c r="F19" s="131">
        <f t="shared" si="0"/>
        <v>40</v>
      </c>
    </row>
    <row r="20" spans="1:8" ht="27.95" customHeight="1" x14ac:dyDescent="0.2">
      <c r="A20" s="19" t="s">
        <v>62</v>
      </c>
      <c r="B20" s="38">
        <v>33</v>
      </c>
      <c r="C20" s="38">
        <v>2</v>
      </c>
      <c r="D20" s="38">
        <v>0</v>
      </c>
      <c r="E20" s="38">
        <v>0</v>
      </c>
      <c r="F20" s="38">
        <f t="shared" si="0"/>
        <v>35</v>
      </c>
    </row>
    <row r="21" spans="1:8" ht="27.95" customHeight="1" x14ac:dyDescent="0.2">
      <c r="A21" s="19" t="s">
        <v>63</v>
      </c>
      <c r="B21" s="38">
        <v>30</v>
      </c>
      <c r="C21" s="38">
        <v>0</v>
      </c>
      <c r="D21" s="38">
        <v>0</v>
      </c>
      <c r="E21" s="38">
        <v>0</v>
      </c>
      <c r="F21" s="38">
        <f t="shared" si="0"/>
        <v>30</v>
      </c>
    </row>
    <row r="22" spans="1:8" ht="27.95" customHeight="1" x14ac:dyDescent="0.2">
      <c r="A22" s="19" t="s">
        <v>64</v>
      </c>
      <c r="B22" s="38">
        <v>11</v>
      </c>
      <c r="C22" s="38">
        <v>0</v>
      </c>
      <c r="D22" s="38">
        <v>0</v>
      </c>
      <c r="E22" s="38">
        <v>0</v>
      </c>
      <c r="F22" s="38">
        <f t="shared" si="0"/>
        <v>11</v>
      </c>
    </row>
    <row r="23" spans="1:8" ht="27.95" customHeight="1" x14ac:dyDescent="0.2">
      <c r="A23" s="19" t="s">
        <v>65</v>
      </c>
      <c r="B23" s="38">
        <v>5</v>
      </c>
      <c r="C23" s="38">
        <v>0</v>
      </c>
      <c r="D23" s="38">
        <v>1</v>
      </c>
      <c r="E23" s="38">
        <v>0</v>
      </c>
      <c r="F23" s="38">
        <f t="shared" si="0"/>
        <v>6</v>
      </c>
    </row>
    <row r="24" spans="1:8" ht="27.95" customHeight="1" x14ac:dyDescent="0.2">
      <c r="A24" s="19" t="s">
        <v>66</v>
      </c>
      <c r="B24" s="38">
        <v>3</v>
      </c>
      <c r="C24" s="38">
        <v>0</v>
      </c>
      <c r="D24" s="38">
        <v>2</v>
      </c>
      <c r="E24" s="38">
        <v>0</v>
      </c>
      <c r="F24" s="38">
        <f t="shared" si="0"/>
        <v>5</v>
      </c>
    </row>
    <row r="25" spans="1:8" ht="27.95" customHeight="1" x14ac:dyDescent="0.2">
      <c r="A25" s="19" t="s">
        <v>67</v>
      </c>
      <c r="B25" s="38">
        <v>0</v>
      </c>
      <c r="C25" s="38">
        <v>0</v>
      </c>
      <c r="D25" s="38">
        <v>0</v>
      </c>
      <c r="E25" s="38">
        <v>0</v>
      </c>
      <c r="F25" s="38">
        <f t="shared" si="0"/>
        <v>0</v>
      </c>
    </row>
    <row r="26" spans="1:8" ht="27.95" customHeight="1" x14ac:dyDescent="0.2">
      <c r="A26" s="19" t="s">
        <v>68</v>
      </c>
      <c r="B26" s="38">
        <v>1</v>
      </c>
      <c r="C26" s="38">
        <v>0</v>
      </c>
      <c r="D26" s="38">
        <v>0</v>
      </c>
      <c r="E26" s="38">
        <v>0</v>
      </c>
      <c r="F26" s="38">
        <f t="shared" si="0"/>
        <v>1</v>
      </c>
    </row>
    <row r="27" spans="1:8" ht="27.95" customHeight="1" x14ac:dyDescent="0.2">
      <c r="A27" s="19" t="s">
        <v>69</v>
      </c>
      <c r="B27" s="38">
        <v>0</v>
      </c>
      <c r="C27" s="38">
        <v>0</v>
      </c>
      <c r="D27" s="38">
        <v>0</v>
      </c>
      <c r="E27" s="38">
        <v>0</v>
      </c>
      <c r="F27" s="38">
        <f t="shared" si="0"/>
        <v>0</v>
      </c>
    </row>
    <row r="28" spans="1:8" ht="15" customHeight="1" thickBot="1" x14ac:dyDescent="0.25">
      <c r="A28" s="20"/>
      <c r="B28" s="21"/>
      <c r="C28" s="21"/>
      <c r="D28" s="21"/>
      <c r="E28" s="21"/>
      <c r="F28" s="21"/>
    </row>
    <row r="29" spans="1:8" ht="35.25" customHeight="1" thickBot="1" x14ac:dyDescent="0.25">
      <c r="A29" s="196" t="s">
        <v>118</v>
      </c>
      <c r="B29" s="197">
        <f>SUM(B12:B28)</f>
        <v>623</v>
      </c>
      <c r="C29" s="197">
        <f>SUM(C12:C28)</f>
        <v>10</v>
      </c>
      <c r="D29" s="197">
        <f>SUM(D12:D28)</f>
        <v>12</v>
      </c>
      <c r="E29" s="197">
        <f>SUM(E12:E28)</f>
        <v>0</v>
      </c>
      <c r="F29" s="198">
        <f>SUM(B29:E29)</f>
        <v>645</v>
      </c>
    </row>
    <row r="30" spans="1:8" ht="15" customHeight="1" x14ac:dyDescent="0.2">
      <c r="A30" s="39"/>
      <c r="B30" s="40"/>
      <c r="C30" s="40"/>
      <c r="D30" s="40"/>
      <c r="E30" s="40"/>
      <c r="F30" s="40"/>
    </row>
    <row r="31" spans="1:8" ht="27.95" customHeight="1" x14ac:dyDescent="0.2">
      <c r="A31" s="19" t="s">
        <v>70</v>
      </c>
      <c r="B31" s="38">
        <v>0</v>
      </c>
      <c r="C31" s="38">
        <v>0</v>
      </c>
      <c r="D31" s="38">
        <v>0</v>
      </c>
      <c r="E31" s="38">
        <v>0</v>
      </c>
      <c r="F31" s="38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19" t="s">
        <v>71</v>
      </c>
      <c r="B32" s="38">
        <v>1</v>
      </c>
      <c r="C32" s="38">
        <v>0</v>
      </c>
      <c r="D32" s="41">
        <v>0</v>
      </c>
      <c r="E32" s="38">
        <v>0</v>
      </c>
      <c r="F32" s="38">
        <f>Tabla12[[#This Row],[CAIDA DE PERSONA]]+Tabla12[[#This Row],[VOLCADURAS]]+Tabla12[[#This Row],[ATROPELLOS]]+Tabla12[[#This Row],[CHOQUES]]</f>
        <v>1</v>
      </c>
      <c r="H32" s="29"/>
    </row>
    <row r="33" spans="1:8" ht="27.95" customHeight="1" x14ac:dyDescent="0.2">
      <c r="A33" s="19" t="s">
        <v>72</v>
      </c>
      <c r="B33" s="38">
        <v>1</v>
      </c>
      <c r="C33" s="38">
        <v>0</v>
      </c>
      <c r="D33" s="41">
        <v>0</v>
      </c>
      <c r="E33" s="38">
        <v>0</v>
      </c>
      <c r="F33" s="38">
        <f>Tabla12[[#This Row],[CAIDA DE PERSONA]]+Tabla12[[#This Row],[VOLCADURAS]]+Tabla12[[#This Row],[ATROPELLOS]]+Tabla12[[#This Row],[CHOQUES]]</f>
        <v>1</v>
      </c>
      <c r="H33" s="29"/>
    </row>
    <row r="34" spans="1:8" ht="27.95" customHeight="1" x14ac:dyDescent="0.2">
      <c r="A34" s="19" t="s">
        <v>73</v>
      </c>
      <c r="B34" s="38">
        <v>3</v>
      </c>
      <c r="C34" s="38">
        <v>0</v>
      </c>
      <c r="D34" s="38">
        <v>0</v>
      </c>
      <c r="E34" s="38">
        <v>0</v>
      </c>
      <c r="F34" s="38">
        <f>Tabla12[[#This Row],[CAIDA DE PERSONA]]+Tabla12[[#This Row],[VOLCADURAS]]+Tabla12[[#This Row],[ATROPELLOS]]+Tabla12[[#This Row],[CHOQUES]]</f>
        <v>3</v>
      </c>
      <c r="H34" s="29"/>
    </row>
    <row r="35" spans="1:8" ht="15" customHeight="1" thickBot="1" x14ac:dyDescent="0.25">
      <c r="A35" s="42"/>
      <c r="B35" s="21"/>
      <c r="C35" s="21"/>
      <c r="D35" s="21"/>
      <c r="E35" s="21"/>
      <c r="F35" s="21"/>
    </row>
    <row r="36" spans="1:8" ht="30.95" customHeight="1" thickBot="1" x14ac:dyDescent="0.25">
      <c r="A36" s="196" t="s">
        <v>74</v>
      </c>
      <c r="B36" s="197">
        <f>SUM(B31:B35)</f>
        <v>5</v>
      </c>
      <c r="C36" s="197">
        <f>SUM(C31:C35)</f>
        <v>0</v>
      </c>
      <c r="D36" s="197">
        <f>SUM(D31:D35)</f>
        <v>0</v>
      </c>
      <c r="E36" s="197">
        <f>SUM(E31:E35)</f>
        <v>0</v>
      </c>
      <c r="F36" s="198">
        <f>SUM(B36:E36)</f>
        <v>5</v>
      </c>
      <c r="H36" s="43"/>
    </row>
    <row r="37" spans="1:8" ht="21.75" customHeight="1" thickBot="1" x14ac:dyDescent="0.25">
      <c r="A37" s="25"/>
      <c r="B37" s="24"/>
      <c r="C37" s="24"/>
      <c r="D37" s="24"/>
      <c r="E37" s="24"/>
      <c r="F37" s="24"/>
    </row>
    <row r="38" spans="1:8" ht="30.95" customHeight="1" thickBot="1" x14ac:dyDescent="0.25">
      <c r="A38" s="44" t="s">
        <v>75</v>
      </c>
      <c r="B38" s="45">
        <v>11</v>
      </c>
      <c r="C38" s="45">
        <v>0</v>
      </c>
      <c r="D38" s="46">
        <v>3</v>
      </c>
      <c r="E38" s="46">
        <v>0</v>
      </c>
      <c r="F38" s="47">
        <f>B38+C38+D38+E38</f>
        <v>14</v>
      </c>
    </row>
    <row r="39" spans="1:8" ht="30.95" customHeight="1" x14ac:dyDescent="0.2">
      <c r="A39" s="199" t="s">
        <v>5</v>
      </c>
      <c r="B39" s="200">
        <f>B36+B29+B38</f>
        <v>639</v>
      </c>
      <c r="C39" s="200">
        <f>C38+C36+C29</f>
        <v>10</v>
      </c>
      <c r="D39" s="200">
        <f>D38+D36+D29</f>
        <v>15</v>
      </c>
      <c r="E39" s="200">
        <f>E38+E36+E29</f>
        <v>0</v>
      </c>
      <c r="F39" s="201">
        <f>B39+C39+D39+E39</f>
        <v>664</v>
      </c>
    </row>
    <row r="40" spans="1:8" ht="30.95" customHeight="1" x14ac:dyDescent="0.2">
      <c r="A40" s="28"/>
      <c r="B40" s="29"/>
      <c r="C40" s="29"/>
      <c r="D40" s="29"/>
      <c r="E40" s="29"/>
      <c r="F40" s="29"/>
    </row>
    <row r="41" spans="1:8" ht="30.95" customHeight="1" x14ac:dyDescent="0.2">
      <c r="A41" s="285" t="s">
        <v>121</v>
      </c>
      <c r="B41" s="285"/>
      <c r="C41" s="285"/>
      <c r="D41" s="285"/>
      <c r="E41" s="285"/>
      <c r="F41" s="285"/>
    </row>
    <row r="42" spans="1:8" ht="30.95" customHeight="1" x14ac:dyDescent="0.2">
      <c r="A42" s="31"/>
      <c r="B42" s="31"/>
      <c r="C42" s="31"/>
      <c r="D42" s="31"/>
      <c r="E42" s="31"/>
      <c r="F42" s="31"/>
    </row>
    <row r="43" spans="1:8" ht="30.95" customHeight="1" x14ac:dyDescent="0.2">
      <c r="A43" s="31"/>
      <c r="B43" s="31"/>
      <c r="C43" s="31"/>
      <c r="D43" s="31"/>
      <c r="E43" s="31"/>
      <c r="F43" s="31"/>
    </row>
    <row r="44" spans="1:8" ht="30.95" customHeight="1" x14ac:dyDescent="0.2">
      <c r="A44" s="32"/>
      <c r="B44" s="32"/>
      <c r="C44" s="32"/>
      <c r="D44" s="32"/>
      <c r="E44" s="32"/>
      <c r="F44" s="32"/>
    </row>
    <row r="45" spans="1:8" ht="30.95" customHeight="1" x14ac:dyDescent="0.2">
      <c r="A45" s="33"/>
      <c r="B45" s="33"/>
      <c r="C45" s="33"/>
      <c r="D45" s="33"/>
      <c r="E45" s="33"/>
      <c r="F45" s="33"/>
    </row>
    <row r="46" spans="1:8" ht="30.95" customHeight="1" x14ac:dyDescent="0.2">
      <c r="A46" s="34"/>
      <c r="B46" s="34"/>
      <c r="C46" s="34"/>
      <c r="D46" s="34"/>
      <c r="E46" s="34"/>
      <c r="F46" s="34"/>
    </row>
    <row r="47" spans="1:8" ht="30.95" customHeight="1" x14ac:dyDescent="0.2">
      <c r="A47" s="28"/>
      <c r="B47" s="29"/>
      <c r="C47" s="29"/>
      <c r="D47" s="29"/>
      <c r="E47" s="29"/>
      <c r="F47" s="29"/>
    </row>
    <row r="48" spans="1:8" ht="30.95" customHeight="1" x14ac:dyDescent="0.2">
      <c r="A48" s="28"/>
      <c r="B48" s="29"/>
      <c r="C48" s="29"/>
      <c r="D48" s="29"/>
      <c r="E48" s="29"/>
      <c r="F48" s="29"/>
    </row>
    <row r="49" spans="1:6" ht="30.95" customHeight="1" x14ac:dyDescent="0.2">
      <c r="A49" s="28"/>
      <c r="B49" s="29"/>
      <c r="C49" s="29"/>
      <c r="D49" s="29"/>
      <c r="E49" s="29"/>
      <c r="F49" s="29"/>
    </row>
    <row r="50" spans="1:6" ht="30.95" customHeight="1" x14ac:dyDescent="0.2">
      <c r="A50" s="28"/>
      <c r="B50" s="29"/>
      <c r="C50" s="29"/>
      <c r="D50" s="29"/>
      <c r="E50" s="29"/>
      <c r="F50" s="29"/>
    </row>
    <row r="51" spans="1:6" ht="30.95" customHeight="1" x14ac:dyDescent="0.2">
      <c r="A51" s="28"/>
      <c r="B51" s="29"/>
      <c r="C51" s="29"/>
      <c r="D51" s="29"/>
      <c r="E51" s="29"/>
      <c r="F51" s="29"/>
    </row>
    <row r="52" spans="1:6" ht="30.95" customHeight="1" x14ac:dyDescent="0.2">
      <c r="A52" s="35"/>
      <c r="B52" s="27"/>
      <c r="C52" s="27"/>
      <c r="D52" s="27"/>
      <c r="E52" s="27"/>
      <c r="F52" s="27"/>
    </row>
    <row r="53" spans="1:6" ht="30.95" customHeight="1" x14ac:dyDescent="0.2">
      <c r="A53" s="28"/>
      <c r="B53" s="29"/>
      <c r="C53" s="29"/>
      <c r="D53" s="29"/>
      <c r="E53" s="29"/>
      <c r="F53" s="29"/>
    </row>
    <row r="54" spans="1:6" ht="30.95" customHeight="1" x14ac:dyDescent="0.2">
      <c r="A54" s="28"/>
      <c r="B54" s="29"/>
      <c r="C54" s="29"/>
      <c r="D54" s="29"/>
      <c r="E54" s="29"/>
      <c r="F54" s="29"/>
    </row>
    <row r="55" spans="1:6" ht="30.95" customHeight="1" x14ac:dyDescent="0.2">
      <c r="A55" s="30"/>
      <c r="B55" s="29"/>
      <c r="C55" s="29"/>
      <c r="D55" s="29"/>
      <c r="E55" s="29"/>
      <c r="F55" s="29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26" workbookViewId="0">
      <selection activeCell="F36" sqref="F36"/>
    </sheetView>
  </sheetViews>
  <sheetFormatPr baseColWidth="10" defaultColWidth="11.42578125" defaultRowHeight="12.75" x14ac:dyDescent="0.2"/>
  <cols>
    <col min="1" max="1" width="5.7109375" style="17" customWidth="1"/>
    <col min="2" max="2" width="22.5703125" style="17" customWidth="1"/>
    <col min="3" max="3" width="14.8554687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82" t="s">
        <v>160</v>
      </c>
      <c r="C9" s="286"/>
      <c r="D9" s="286"/>
      <c r="E9" s="286"/>
      <c r="F9" s="286"/>
      <c r="G9" s="287"/>
    </row>
    <row r="10" spans="2:7" x14ac:dyDescent="0.2">
      <c r="B10" s="55"/>
      <c r="C10" s="55"/>
      <c r="D10" s="55"/>
      <c r="E10" s="55"/>
      <c r="F10" s="55"/>
      <c r="G10" s="55"/>
    </row>
    <row r="11" spans="2:7" ht="30" customHeight="1" x14ac:dyDescent="0.2">
      <c r="B11" s="56" t="s">
        <v>26</v>
      </c>
      <c r="C11" s="56" t="s">
        <v>1</v>
      </c>
      <c r="D11" s="56" t="s">
        <v>2</v>
      </c>
      <c r="E11" s="56" t="s">
        <v>3</v>
      </c>
      <c r="F11" s="56" t="s">
        <v>27</v>
      </c>
      <c r="G11" s="57" t="s">
        <v>17</v>
      </c>
    </row>
    <row r="12" spans="2:7" ht="27.95" customHeight="1" x14ac:dyDescent="0.2">
      <c r="B12" s="58" t="s">
        <v>28</v>
      </c>
      <c r="C12" s="37">
        <v>7</v>
      </c>
      <c r="D12" s="54">
        <v>0</v>
      </c>
      <c r="E12" s="54">
        <v>0</v>
      </c>
      <c r="F12" s="54">
        <v>0</v>
      </c>
      <c r="G12" s="134">
        <f t="shared" ref="G12:G35" si="0">SUM(C12:F12)</f>
        <v>7</v>
      </c>
    </row>
    <row r="13" spans="2:7" ht="27.95" customHeight="1" x14ac:dyDescent="0.2">
      <c r="B13" s="58" t="s">
        <v>29</v>
      </c>
      <c r="C13" s="38">
        <v>12</v>
      </c>
      <c r="D13" s="54">
        <v>0</v>
      </c>
      <c r="E13" s="54">
        <v>0</v>
      </c>
      <c r="F13" s="54">
        <v>0</v>
      </c>
      <c r="G13" s="134">
        <f t="shared" si="0"/>
        <v>12</v>
      </c>
    </row>
    <row r="14" spans="2:7" ht="27.95" customHeight="1" x14ac:dyDescent="0.2">
      <c r="B14" s="58" t="s">
        <v>30</v>
      </c>
      <c r="C14" s="38">
        <v>5</v>
      </c>
      <c r="D14" s="54">
        <v>0</v>
      </c>
      <c r="E14" s="54">
        <v>0</v>
      </c>
      <c r="F14" s="54">
        <v>0</v>
      </c>
      <c r="G14" s="134">
        <f t="shared" si="0"/>
        <v>5</v>
      </c>
    </row>
    <row r="15" spans="2:7" ht="27.95" customHeight="1" x14ac:dyDescent="0.2">
      <c r="B15" s="58" t="s">
        <v>31</v>
      </c>
      <c r="C15" s="38">
        <v>2</v>
      </c>
      <c r="D15" s="54">
        <v>0</v>
      </c>
      <c r="E15" s="54">
        <v>1</v>
      </c>
      <c r="F15" s="54">
        <v>0</v>
      </c>
      <c r="G15" s="134">
        <f t="shared" si="0"/>
        <v>3</v>
      </c>
    </row>
    <row r="16" spans="2:7" ht="27.95" customHeight="1" x14ac:dyDescent="0.2">
      <c r="B16" s="58" t="s">
        <v>32</v>
      </c>
      <c r="C16" s="38">
        <v>0</v>
      </c>
      <c r="D16" s="54">
        <v>0</v>
      </c>
      <c r="E16" s="54">
        <v>0</v>
      </c>
      <c r="F16" s="54">
        <v>0</v>
      </c>
      <c r="G16" s="134">
        <f t="shared" si="0"/>
        <v>0</v>
      </c>
    </row>
    <row r="17" spans="2:7" ht="27.95" customHeight="1" x14ac:dyDescent="0.2">
      <c r="B17" s="58" t="s">
        <v>33</v>
      </c>
      <c r="C17" s="38">
        <v>0</v>
      </c>
      <c r="D17" s="54">
        <v>0</v>
      </c>
      <c r="E17" s="54">
        <v>1</v>
      </c>
      <c r="F17" s="54">
        <v>0</v>
      </c>
      <c r="G17" s="134">
        <f t="shared" si="0"/>
        <v>1</v>
      </c>
    </row>
    <row r="18" spans="2:7" ht="27.95" customHeight="1" x14ac:dyDescent="0.2">
      <c r="B18" s="58" t="s">
        <v>34</v>
      </c>
      <c r="C18" s="38">
        <v>1</v>
      </c>
      <c r="D18" s="54">
        <v>0</v>
      </c>
      <c r="E18" s="54">
        <v>0</v>
      </c>
      <c r="F18" s="54">
        <v>0</v>
      </c>
      <c r="G18" s="134">
        <f t="shared" si="0"/>
        <v>1</v>
      </c>
    </row>
    <row r="19" spans="2:7" ht="27.95" customHeight="1" x14ac:dyDescent="0.2">
      <c r="B19" s="58" t="s">
        <v>35</v>
      </c>
      <c r="C19" s="38">
        <v>9</v>
      </c>
      <c r="D19" s="54">
        <v>1</v>
      </c>
      <c r="E19" s="54">
        <v>0</v>
      </c>
      <c r="F19" s="54">
        <v>0</v>
      </c>
      <c r="G19" s="134">
        <f t="shared" si="0"/>
        <v>10</v>
      </c>
    </row>
    <row r="20" spans="2:7" ht="27.95" customHeight="1" x14ac:dyDescent="0.2">
      <c r="B20" s="58" t="s">
        <v>36</v>
      </c>
      <c r="C20" s="38">
        <v>22</v>
      </c>
      <c r="D20" s="54">
        <v>0</v>
      </c>
      <c r="E20" s="54">
        <v>1</v>
      </c>
      <c r="F20" s="54">
        <v>0</v>
      </c>
      <c r="G20" s="134">
        <f t="shared" si="0"/>
        <v>23</v>
      </c>
    </row>
    <row r="21" spans="2:7" ht="27.95" customHeight="1" x14ac:dyDescent="0.2">
      <c r="B21" s="58" t="s">
        <v>37</v>
      </c>
      <c r="C21" s="38">
        <v>24</v>
      </c>
      <c r="D21" s="54">
        <v>1</v>
      </c>
      <c r="E21" s="54">
        <v>1</v>
      </c>
      <c r="F21" s="54">
        <v>0</v>
      </c>
      <c r="G21" s="134">
        <f t="shared" si="0"/>
        <v>26</v>
      </c>
    </row>
    <row r="22" spans="2:7" ht="27.95" customHeight="1" x14ac:dyDescent="0.2">
      <c r="B22" s="58" t="s">
        <v>38</v>
      </c>
      <c r="C22" s="38">
        <v>21</v>
      </c>
      <c r="D22" s="54">
        <v>0</v>
      </c>
      <c r="E22" s="54">
        <v>0</v>
      </c>
      <c r="F22" s="54">
        <v>0</v>
      </c>
      <c r="G22" s="132">
        <f t="shared" si="0"/>
        <v>21</v>
      </c>
    </row>
    <row r="23" spans="2:7" ht="27.95" customHeight="1" x14ac:dyDescent="0.2">
      <c r="B23" s="58" t="s">
        <v>39</v>
      </c>
      <c r="C23" s="38">
        <v>23</v>
      </c>
      <c r="D23" s="54">
        <v>1</v>
      </c>
      <c r="E23" s="54">
        <v>1</v>
      </c>
      <c r="F23" s="54">
        <v>0</v>
      </c>
      <c r="G23" s="132">
        <f t="shared" si="0"/>
        <v>25</v>
      </c>
    </row>
    <row r="24" spans="2:7" ht="27.95" customHeight="1" x14ac:dyDescent="0.2">
      <c r="B24" s="58" t="s">
        <v>40</v>
      </c>
      <c r="C24" s="38">
        <v>25</v>
      </c>
      <c r="D24" s="54">
        <v>0</v>
      </c>
      <c r="E24" s="54">
        <v>1</v>
      </c>
      <c r="F24" s="54">
        <v>0</v>
      </c>
      <c r="G24" s="132">
        <f t="shared" si="0"/>
        <v>26</v>
      </c>
    </row>
    <row r="25" spans="2:7" ht="27.95" customHeight="1" x14ac:dyDescent="0.2">
      <c r="B25" s="58" t="s">
        <v>41</v>
      </c>
      <c r="C25" s="38">
        <v>21</v>
      </c>
      <c r="D25" s="54">
        <v>0</v>
      </c>
      <c r="E25" s="54">
        <v>0</v>
      </c>
      <c r="F25" s="54">
        <v>0</v>
      </c>
      <c r="G25" s="132">
        <f t="shared" si="0"/>
        <v>21</v>
      </c>
    </row>
    <row r="26" spans="2:7" ht="27.95" customHeight="1" x14ac:dyDescent="0.2">
      <c r="B26" s="58" t="s">
        <v>42</v>
      </c>
      <c r="C26" s="38">
        <v>19</v>
      </c>
      <c r="D26" s="54">
        <v>0</v>
      </c>
      <c r="E26" s="54">
        <v>0</v>
      </c>
      <c r="F26" s="54">
        <v>0</v>
      </c>
      <c r="G26" s="132">
        <f t="shared" si="0"/>
        <v>19</v>
      </c>
    </row>
    <row r="27" spans="2:7" ht="27.95" customHeight="1" x14ac:dyDescent="0.2">
      <c r="B27" s="58" t="s">
        <v>43</v>
      </c>
      <c r="C27" s="38">
        <v>24</v>
      </c>
      <c r="D27" s="54">
        <v>1</v>
      </c>
      <c r="E27" s="54">
        <v>0</v>
      </c>
      <c r="F27" s="54">
        <v>0</v>
      </c>
      <c r="G27" s="132">
        <f t="shared" si="0"/>
        <v>25</v>
      </c>
    </row>
    <row r="28" spans="2:7" ht="27.95" customHeight="1" x14ac:dyDescent="0.2">
      <c r="B28" s="58" t="s">
        <v>44</v>
      </c>
      <c r="C28" s="54">
        <v>13</v>
      </c>
      <c r="D28" s="54">
        <v>0</v>
      </c>
      <c r="E28" s="54">
        <v>0</v>
      </c>
      <c r="F28" s="54">
        <v>0</v>
      </c>
      <c r="G28" s="132">
        <f t="shared" si="0"/>
        <v>13</v>
      </c>
    </row>
    <row r="29" spans="2:7" ht="27.95" customHeight="1" x14ac:dyDescent="0.2">
      <c r="B29" s="58" t="s">
        <v>45</v>
      </c>
      <c r="C29" s="54">
        <v>22</v>
      </c>
      <c r="D29" s="54">
        <v>1</v>
      </c>
      <c r="E29" s="54">
        <v>1</v>
      </c>
      <c r="F29" s="54">
        <v>0</v>
      </c>
      <c r="G29" s="132">
        <f t="shared" si="0"/>
        <v>24</v>
      </c>
    </row>
    <row r="30" spans="2:7" ht="27.95" customHeight="1" x14ac:dyDescent="0.2">
      <c r="B30" s="58" t="s">
        <v>46</v>
      </c>
      <c r="C30" s="54">
        <v>21</v>
      </c>
      <c r="D30" s="54">
        <v>1</v>
      </c>
      <c r="E30" s="54">
        <v>1</v>
      </c>
      <c r="F30" s="54">
        <v>0</v>
      </c>
      <c r="G30" s="132">
        <f t="shared" si="0"/>
        <v>23</v>
      </c>
    </row>
    <row r="31" spans="2:7" ht="27.95" customHeight="1" x14ac:dyDescent="0.2">
      <c r="B31" s="58" t="s">
        <v>47</v>
      </c>
      <c r="C31" s="54">
        <v>16</v>
      </c>
      <c r="D31" s="54">
        <v>2</v>
      </c>
      <c r="E31" s="54">
        <v>1</v>
      </c>
      <c r="F31" s="54">
        <v>0</v>
      </c>
      <c r="G31" s="134">
        <f t="shared" si="0"/>
        <v>19</v>
      </c>
    </row>
    <row r="32" spans="2:7" ht="27.95" customHeight="1" x14ac:dyDescent="0.2">
      <c r="B32" s="58" t="s">
        <v>48</v>
      </c>
      <c r="C32" s="54">
        <v>20</v>
      </c>
      <c r="D32" s="54">
        <v>0</v>
      </c>
      <c r="E32" s="54">
        <v>1</v>
      </c>
      <c r="F32" s="54">
        <v>0</v>
      </c>
      <c r="G32" s="134">
        <f t="shared" si="0"/>
        <v>21</v>
      </c>
    </row>
    <row r="33" spans="2:7" ht="27.95" customHeight="1" x14ac:dyDescent="0.2">
      <c r="B33" s="58" t="s">
        <v>49</v>
      </c>
      <c r="C33" s="54">
        <v>9</v>
      </c>
      <c r="D33" s="54">
        <v>1</v>
      </c>
      <c r="E33" s="54">
        <v>0</v>
      </c>
      <c r="F33" s="54">
        <v>0</v>
      </c>
      <c r="G33" s="134">
        <f t="shared" si="0"/>
        <v>10</v>
      </c>
    </row>
    <row r="34" spans="2:7" ht="27.95" customHeight="1" x14ac:dyDescent="0.2">
      <c r="B34" s="58" t="s">
        <v>50</v>
      </c>
      <c r="C34" s="54">
        <v>12</v>
      </c>
      <c r="D34" s="54">
        <v>1</v>
      </c>
      <c r="E34" s="54">
        <v>0</v>
      </c>
      <c r="F34" s="54">
        <v>0</v>
      </c>
      <c r="G34" s="134">
        <f t="shared" si="0"/>
        <v>13</v>
      </c>
    </row>
    <row r="35" spans="2:7" ht="27.95" customHeight="1" x14ac:dyDescent="0.2">
      <c r="B35" s="59" t="s">
        <v>51</v>
      </c>
      <c r="C35" s="54">
        <v>11</v>
      </c>
      <c r="D35" s="54">
        <v>0</v>
      </c>
      <c r="E35" s="54">
        <v>0</v>
      </c>
      <c r="F35" s="54">
        <v>0</v>
      </c>
      <c r="G35" s="134">
        <f t="shared" si="0"/>
        <v>11</v>
      </c>
    </row>
    <row r="36" spans="2:7" s="65" customFormat="1" ht="5.25" customHeight="1" thickBot="1" x14ac:dyDescent="0.25">
      <c r="B36" s="51"/>
      <c r="C36" s="52"/>
      <c r="D36" s="52"/>
      <c r="E36" s="52"/>
      <c r="F36" s="52"/>
      <c r="G36" s="53" t="s">
        <v>52</v>
      </c>
    </row>
    <row r="37" spans="2:7" ht="27.95" customHeight="1" thickTop="1" x14ac:dyDescent="0.2">
      <c r="B37" s="60" t="s">
        <v>5</v>
      </c>
      <c r="C37" s="61">
        <f>SUM(C12:C36)</f>
        <v>339</v>
      </c>
      <c r="D37" s="61">
        <f>SUM(D12:D36)</f>
        <v>10</v>
      </c>
      <c r="E37" s="61">
        <f>SUM(E12:E36)</f>
        <v>10</v>
      </c>
      <c r="F37" s="61">
        <f>SUM(F12:F35)</f>
        <v>0</v>
      </c>
      <c r="G37" s="62">
        <f>SUM(C37:F37)</f>
        <v>359</v>
      </c>
    </row>
    <row r="38" spans="2:7" ht="27.95" customHeight="1" x14ac:dyDescent="0.2">
      <c r="B38" s="26"/>
      <c r="C38" s="27"/>
      <c r="D38" s="27"/>
      <c r="E38" s="27"/>
      <c r="F38" s="27"/>
      <c r="G38" s="29"/>
    </row>
    <row r="39" spans="2:7" ht="27.95" customHeight="1" x14ac:dyDescent="0.2">
      <c r="B39" s="28"/>
      <c r="C39" s="29"/>
      <c r="D39" s="29"/>
      <c r="E39" s="29"/>
      <c r="F39" s="29"/>
      <c r="G39" s="29"/>
    </row>
    <row r="40" spans="2:7" ht="8.25" customHeight="1" x14ac:dyDescent="0.2">
      <c r="B40" s="26"/>
      <c r="C40" s="26"/>
      <c r="D40" s="26"/>
      <c r="E40" s="27"/>
      <c r="F40" s="27"/>
      <c r="G40" s="29"/>
    </row>
    <row r="41" spans="2:7" ht="23.25" customHeight="1" x14ac:dyDescent="0.2">
      <c r="B41" s="28"/>
      <c r="C41" s="29"/>
      <c r="D41" s="29"/>
      <c r="E41" s="29"/>
      <c r="F41" s="29"/>
      <c r="G41" s="29"/>
    </row>
    <row r="42" spans="2:7" ht="30.95" customHeight="1" x14ac:dyDescent="0.2">
      <c r="B42" s="28"/>
      <c r="C42" s="29"/>
      <c r="D42" s="29"/>
      <c r="E42" s="29"/>
      <c r="F42" s="29"/>
      <c r="G42" s="29"/>
    </row>
    <row r="43" spans="2:7" ht="30.95" customHeight="1" x14ac:dyDescent="0.2">
      <c r="B43" s="30"/>
      <c r="C43" s="29"/>
      <c r="D43" s="29"/>
      <c r="E43" s="29"/>
      <c r="F43" s="29"/>
      <c r="G43" s="29"/>
    </row>
    <row r="44" spans="2:7" ht="30.95" customHeight="1" x14ac:dyDescent="0.2">
      <c r="B44" s="31"/>
      <c r="C44" s="31"/>
      <c r="D44" s="31"/>
      <c r="E44" s="31"/>
      <c r="F44" s="31"/>
      <c r="G44" s="29"/>
    </row>
    <row r="45" spans="2:7" ht="30.95" customHeight="1" x14ac:dyDescent="0.2">
      <c r="B45" s="31"/>
      <c r="C45" s="31"/>
      <c r="D45" s="31"/>
      <c r="E45" s="31"/>
      <c r="F45" s="31"/>
      <c r="G45" s="29"/>
    </row>
    <row r="46" spans="2:7" ht="30.95" customHeight="1" x14ac:dyDescent="0.2">
      <c r="B46" s="32"/>
      <c r="C46" s="32"/>
      <c r="D46" s="32"/>
      <c r="E46" s="32"/>
      <c r="F46" s="32"/>
      <c r="G46" s="29"/>
    </row>
    <row r="47" spans="2:7" ht="30.95" customHeight="1" x14ac:dyDescent="0.2">
      <c r="B47" s="33"/>
      <c r="C47" s="33"/>
      <c r="D47" s="33"/>
      <c r="E47" s="33"/>
      <c r="F47" s="33"/>
      <c r="G47" s="29"/>
    </row>
    <row r="48" spans="2:7" ht="30.95" customHeight="1" x14ac:dyDescent="0.2">
      <c r="B48" s="34"/>
      <c r="C48" s="34"/>
      <c r="D48" s="34"/>
      <c r="E48" s="34"/>
      <c r="F48" s="34"/>
      <c r="G48" s="29"/>
    </row>
    <row r="49" spans="2:7" ht="30.95" customHeight="1" x14ac:dyDescent="0.2">
      <c r="B49" s="28"/>
      <c r="C49" s="29"/>
      <c r="D49" s="29"/>
      <c r="E49" s="29"/>
      <c r="F49" s="29"/>
      <c r="G49" s="29"/>
    </row>
    <row r="50" spans="2:7" ht="30.95" customHeight="1" x14ac:dyDescent="0.2">
      <c r="B50" s="28"/>
      <c r="C50" s="29"/>
      <c r="D50" s="29"/>
      <c r="E50" s="29"/>
      <c r="F50" s="29"/>
      <c r="G50" s="29"/>
    </row>
    <row r="51" spans="2:7" ht="30.95" customHeight="1" x14ac:dyDescent="0.2">
      <c r="B51" s="28"/>
      <c r="C51" s="29"/>
      <c r="D51" s="29"/>
      <c r="E51" s="29"/>
      <c r="F51" s="29"/>
      <c r="G51" s="29"/>
    </row>
    <row r="52" spans="2:7" ht="30.95" customHeight="1" x14ac:dyDescent="0.2">
      <c r="B52" s="28"/>
      <c r="C52" s="29"/>
      <c r="D52" s="29"/>
      <c r="E52" s="29"/>
      <c r="F52" s="29"/>
      <c r="G52" s="29"/>
    </row>
    <row r="53" spans="2:7" ht="30.95" customHeight="1" x14ac:dyDescent="0.2">
      <c r="B53" s="28"/>
      <c r="C53" s="29"/>
      <c r="D53" s="29"/>
      <c r="E53" s="29"/>
      <c r="F53" s="29"/>
      <c r="G53" s="29"/>
    </row>
    <row r="54" spans="2:7" ht="30.95" customHeight="1" x14ac:dyDescent="0.2">
      <c r="B54" s="35"/>
      <c r="C54" s="27"/>
      <c r="D54" s="27"/>
      <c r="E54" s="27"/>
      <c r="F54" s="27"/>
      <c r="G54" s="29"/>
    </row>
    <row r="55" spans="2:7" ht="30.95" customHeight="1" x14ac:dyDescent="0.2">
      <c r="B55" s="28"/>
      <c r="C55" s="29"/>
      <c r="D55" s="29"/>
      <c r="E55" s="29"/>
      <c r="F55" s="29"/>
      <c r="G55" s="29"/>
    </row>
    <row r="56" spans="2:7" ht="30.95" customHeight="1" x14ac:dyDescent="0.2">
      <c r="B56" s="28"/>
      <c r="C56" s="29"/>
      <c r="D56" s="29"/>
      <c r="E56" s="29"/>
      <c r="F56" s="29"/>
      <c r="G56" s="29"/>
    </row>
    <row r="57" spans="2:7" ht="30.95" customHeight="1" x14ac:dyDescent="0.2">
      <c r="B57" s="30"/>
      <c r="C57" s="29"/>
      <c r="D57" s="29"/>
      <c r="E57" s="29"/>
      <c r="F57" s="29"/>
      <c r="G57" s="29"/>
    </row>
    <row r="58" spans="2:7" ht="15" x14ac:dyDescent="0.2">
      <c r="B58" s="63"/>
      <c r="C58" s="63"/>
      <c r="D58" s="63"/>
      <c r="E58" s="63"/>
      <c r="F58" s="63"/>
      <c r="G58" s="29"/>
    </row>
    <row r="59" spans="2:7" ht="15" x14ac:dyDescent="0.2">
      <c r="B59" s="63"/>
      <c r="C59" s="63"/>
      <c r="D59" s="63"/>
      <c r="E59" s="63"/>
      <c r="F59" s="63"/>
      <c r="G59" s="29"/>
    </row>
    <row r="60" spans="2:7" ht="15" x14ac:dyDescent="0.2">
      <c r="B60" s="63"/>
      <c r="C60" s="63"/>
      <c r="D60" s="63"/>
      <c r="E60" s="63"/>
      <c r="F60" s="63"/>
      <c r="G60" s="29"/>
    </row>
    <row r="61" spans="2:7" ht="15" x14ac:dyDescent="0.2">
      <c r="B61" s="63"/>
      <c r="C61" s="63"/>
      <c r="D61" s="63"/>
      <c r="E61" s="63"/>
      <c r="F61" s="63"/>
      <c r="G61" s="29"/>
    </row>
    <row r="62" spans="2:7" ht="15" x14ac:dyDescent="0.2">
      <c r="B62" s="63"/>
      <c r="C62" s="63"/>
      <c r="D62" s="63"/>
      <c r="E62" s="63"/>
      <c r="F62" s="63"/>
      <c r="G62" s="29"/>
    </row>
    <row r="63" spans="2:7" ht="15" x14ac:dyDescent="0.2">
      <c r="B63" s="63"/>
      <c r="C63" s="63"/>
      <c r="D63" s="63"/>
      <c r="E63" s="63"/>
      <c r="F63" s="63"/>
      <c r="G63" s="29"/>
    </row>
    <row r="64" spans="2:7" ht="15" x14ac:dyDescent="0.2">
      <c r="B64" s="63"/>
      <c r="C64" s="63"/>
      <c r="D64" s="63"/>
      <c r="E64" s="63"/>
      <c r="F64" s="63"/>
      <c r="G64" s="29"/>
    </row>
    <row r="65" spans="2:7" ht="15" x14ac:dyDescent="0.2">
      <c r="B65" s="63"/>
      <c r="C65" s="63"/>
      <c r="D65" s="63"/>
      <c r="E65" s="63"/>
      <c r="F65" s="63"/>
      <c r="G65" s="29"/>
    </row>
    <row r="66" spans="2:7" ht="15" x14ac:dyDescent="0.2">
      <c r="B66" s="63"/>
      <c r="C66" s="63"/>
      <c r="D66" s="63"/>
      <c r="E66" s="63"/>
      <c r="F66" s="63"/>
      <c r="G66" s="29"/>
    </row>
    <row r="67" spans="2:7" ht="15" x14ac:dyDescent="0.2">
      <c r="B67" s="63"/>
      <c r="C67" s="63"/>
      <c r="D67" s="63"/>
      <c r="E67" s="63"/>
      <c r="F67" s="63"/>
      <c r="G67" s="29"/>
    </row>
    <row r="68" spans="2:7" ht="15" x14ac:dyDescent="0.2">
      <c r="B68" s="63"/>
      <c r="C68" s="63"/>
      <c r="D68" s="63"/>
      <c r="E68" s="63"/>
      <c r="F68" s="63"/>
      <c r="G68" s="29"/>
    </row>
    <row r="69" spans="2:7" ht="15" x14ac:dyDescent="0.2">
      <c r="B69" s="63"/>
      <c r="C69" s="63"/>
      <c r="D69" s="63"/>
      <c r="E69" s="63"/>
      <c r="F69" s="63"/>
      <c r="G69" s="29"/>
    </row>
    <row r="70" spans="2:7" ht="15" x14ac:dyDescent="0.2">
      <c r="B70" s="63"/>
      <c r="C70" s="63"/>
      <c r="D70" s="63"/>
      <c r="E70" s="63"/>
      <c r="F70" s="63"/>
      <c r="G70" s="29"/>
    </row>
    <row r="71" spans="2:7" ht="15" x14ac:dyDescent="0.2">
      <c r="B71" s="63"/>
      <c r="C71" s="63"/>
      <c r="D71" s="63"/>
      <c r="E71" s="63"/>
      <c r="F71" s="63"/>
      <c r="G71" s="29"/>
    </row>
    <row r="72" spans="2:7" ht="15" x14ac:dyDescent="0.2">
      <c r="B72" s="63"/>
      <c r="C72" s="63"/>
      <c r="D72" s="63"/>
      <c r="E72" s="63"/>
      <c r="F72" s="63"/>
      <c r="G72" s="29"/>
    </row>
    <row r="73" spans="2:7" ht="15" x14ac:dyDescent="0.2">
      <c r="B73" s="63"/>
      <c r="C73" s="63"/>
      <c r="D73" s="63"/>
      <c r="E73" s="63"/>
      <c r="F73" s="63"/>
      <c r="G73" s="29"/>
    </row>
    <row r="74" spans="2:7" ht="15" x14ac:dyDescent="0.2">
      <c r="B74" s="63"/>
      <c r="C74" s="63"/>
      <c r="D74" s="63"/>
      <c r="E74" s="63"/>
      <c r="F74" s="63"/>
      <c r="G74" s="29"/>
    </row>
    <row r="75" spans="2:7" ht="15" x14ac:dyDescent="0.2">
      <c r="B75" s="63"/>
      <c r="C75" s="63"/>
      <c r="D75" s="63"/>
      <c r="E75" s="63"/>
      <c r="F75" s="63"/>
      <c r="G75" s="29"/>
    </row>
    <row r="76" spans="2:7" ht="15" x14ac:dyDescent="0.2">
      <c r="B76" s="63"/>
      <c r="C76" s="63"/>
      <c r="D76" s="63"/>
      <c r="E76" s="63"/>
      <c r="F76" s="63"/>
      <c r="G76" s="29"/>
    </row>
    <row r="77" spans="2:7" ht="15" x14ac:dyDescent="0.2">
      <c r="B77" s="63"/>
      <c r="C77" s="63"/>
      <c r="D77" s="63"/>
      <c r="E77" s="63"/>
      <c r="F77" s="63"/>
      <c r="G77" s="29"/>
    </row>
    <row r="78" spans="2:7" ht="15" x14ac:dyDescent="0.2">
      <c r="B78" s="63"/>
      <c r="C78" s="63"/>
      <c r="D78" s="63"/>
      <c r="E78" s="63"/>
      <c r="F78" s="63"/>
      <c r="G78" s="29"/>
    </row>
    <row r="79" spans="2:7" ht="15" x14ac:dyDescent="0.2">
      <c r="B79" s="63"/>
      <c r="C79" s="63"/>
      <c r="D79" s="63"/>
      <c r="E79" s="63"/>
      <c r="F79" s="63"/>
      <c r="G79" s="29"/>
    </row>
    <row r="80" spans="2:7" ht="15" x14ac:dyDescent="0.2">
      <c r="B80" s="63"/>
      <c r="C80" s="63"/>
      <c r="D80" s="63"/>
      <c r="E80" s="63"/>
      <c r="F80" s="63"/>
      <c r="G80" s="29"/>
    </row>
    <row r="81" spans="2:7" ht="15" x14ac:dyDescent="0.2">
      <c r="B81" s="63"/>
      <c r="C81" s="63"/>
      <c r="D81" s="63"/>
      <c r="E81" s="63"/>
      <c r="F81" s="63"/>
      <c r="G81" s="29"/>
    </row>
    <row r="82" spans="2:7" ht="15" x14ac:dyDescent="0.2">
      <c r="B82" s="63"/>
      <c r="C82" s="63"/>
      <c r="D82" s="63"/>
      <c r="E82" s="63"/>
      <c r="F82" s="63"/>
      <c r="G82" s="29"/>
    </row>
    <row r="83" spans="2:7" ht="15" x14ac:dyDescent="0.2">
      <c r="B83" s="63"/>
      <c r="C83" s="63"/>
      <c r="D83" s="63"/>
      <c r="E83" s="63"/>
      <c r="F83" s="63"/>
      <c r="G83" s="29"/>
    </row>
    <row r="84" spans="2:7" ht="15" x14ac:dyDescent="0.2">
      <c r="B84" s="63"/>
      <c r="C84" s="63"/>
      <c r="D84" s="63"/>
      <c r="E84" s="63"/>
      <c r="F84" s="63"/>
      <c r="G84" s="29"/>
    </row>
    <row r="85" spans="2:7" ht="15" x14ac:dyDescent="0.2">
      <c r="B85" s="63"/>
      <c r="C85" s="63"/>
      <c r="D85" s="63"/>
      <c r="E85" s="63"/>
      <c r="F85" s="63"/>
      <c r="G85" s="29"/>
    </row>
    <row r="86" spans="2:7" ht="15.75" x14ac:dyDescent="0.2">
      <c r="B86" s="63"/>
      <c r="C86" s="63"/>
      <c r="D86" s="63"/>
      <c r="E86" s="63"/>
      <c r="F86" s="63"/>
      <c r="G86" s="64"/>
    </row>
    <row r="87" spans="2:7" ht="15.75" x14ac:dyDescent="0.2">
      <c r="B87" s="63"/>
      <c r="C87" s="63"/>
      <c r="D87" s="63"/>
      <c r="E87" s="63"/>
      <c r="F87" s="63"/>
      <c r="G87" s="27"/>
    </row>
    <row r="88" spans="2:7" ht="15" x14ac:dyDescent="0.2">
      <c r="B88" s="63"/>
      <c r="C88" s="63"/>
      <c r="D88" s="63"/>
      <c r="E88" s="63"/>
      <c r="F88" s="63"/>
      <c r="G88" s="29"/>
    </row>
    <row r="89" spans="2:7" ht="15.75" x14ac:dyDescent="0.2">
      <c r="B89" s="63"/>
      <c r="C89" s="63"/>
      <c r="D89" s="63"/>
      <c r="E89" s="63"/>
      <c r="F89" s="63"/>
      <c r="G89" s="27"/>
    </row>
    <row r="90" spans="2:7" ht="15" x14ac:dyDescent="0.2">
      <c r="B90" s="63"/>
      <c r="C90" s="63"/>
      <c r="D90" s="63"/>
      <c r="E90" s="63"/>
      <c r="F90" s="63"/>
      <c r="G90" s="29"/>
    </row>
    <row r="91" spans="2:7" ht="15" x14ac:dyDescent="0.2">
      <c r="B91" s="63"/>
      <c r="C91" s="63"/>
      <c r="D91" s="63"/>
      <c r="E91" s="63"/>
      <c r="F91" s="63"/>
      <c r="G91" s="29"/>
    </row>
    <row r="92" spans="2:7" ht="15" x14ac:dyDescent="0.2">
      <c r="B92" s="63"/>
      <c r="C92" s="63"/>
      <c r="D92" s="63"/>
      <c r="E92" s="63"/>
      <c r="F92" s="63"/>
      <c r="G92" s="29"/>
    </row>
    <row r="93" spans="2:7" x14ac:dyDescent="0.2">
      <c r="B93" s="63"/>
      <c r="C93" s="63"/>
      <c r="D93" s="63"/>
      <c r="E93" s="63"/>
      <c r="F93" s="63"/>
      <c r="G93" s="31"/>
    </row>
    <row r="94" spans="2:7" x14ac:dyDescent="0.2">
      <c r="B94" s="63"/>
      <c r="C94" s="63"/>
      <c r="D94" s="63"/>
      <c r="E94" s="63"/>
      <c r="F94" s="63"/>
      <c r="G94" s="31"/>
    </row>
    <row r="95" spans="2:7" ht="15.75" x14ac:dyDescent="0.2">
      <c r="B95" s="63"/>
      <c r="C95" s="63"/>
      <c r="D95" s="63"/>
      <c r="E95" s="63"/>
      <c r="F95" s="63"/>
      <c r="G95" s="32"/>
    </row>
    <row r="96" spans="2:7" x14ac:dyDescent="0.2">
      <c r="B96" s="63"/>
      <c r="C96" s="63"/>
      <c r="D96" s="63"/>
      <c r="E96" s="63"/>
      <c r="F96" s="63"/>
      <c r="G96" s="33"/>
    </row>
    <row r="97" spans="2:7" ht="15" x14ac:dyDescent="0.2">
      <c r="B97" s="63"/>
      <c r="C97" s="63"/>
      <c r="D97" s="63"/>
      <c r="E97" s="63"/>
      <c r="F97" s="63"/>
      <c r="G97" s="34"/>
    </row>
    <row r="98" spans="2:7" ht="15" x14ac:dyDescent="0.2">
      <c r="B98" s="63"/>
      <c r="C98" s="63"/>
      <c r="D98" s="63"/>
      <c r="E98" s="63"/>
      <c r="F98" s="63"/>
      <c r="G98" s="29"/>
    </row>
    <row r="99" spans="2:7" ht="15" x14ac:dyDescent="0.2">
      <c r="G99" s="29"/>
    </row>
    <row r="100" spans="2:7" ht="15" x14ac:dyDescent="0.2">
      <c r="G100" s="29"/>
    </row>
    <row r="101" spans="2:7" ht="15" x14ac:dyDescent="0.2">
      <c r="G101" s="29"/>
    </row>
    <row r="102" spans="2:7" ht="15" x14ac:dyDescent="0.2">
      <c r="G102" s="29"/>
    </row>
    <row r="103" spans="2:7" ht="15.75" x14ac:dyDescent="0.2">
      <c r="G103" s="27"/>
    </row>
    <row r="104" spans="2:7" ht="15" x14ac:dyDescent="0.2">
      <c r="G104" s="29"/>
    </row>
    <row r="105" spans="2:7" ht="15" x14ac:dyDescent="0.2">
      <c r="G105" s="29"/>
    </row>
    <row r="106" spans="2:7" ht="15" x14ac:dyDescent="0.2">
      <c r="G106" s="29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61" workbookViewId="0">
      <selection activeCell="I74" sqref="I74"/>
    </sheetView>
  </sheetViews>
  <sheetFormatPr baseColWidth="10" defaultColWidth="11.42578125" defaultRowHeight="12.75" x14ac:dyDescent="0.2"/>
  <cols>
    <col min="1" max="1" width="2.5703125" style="17" customWidth="1"/>
    <col min="2" max="2" width="20.7109375" style="17" customWidth="1"/>
    <col min="3" max="3" width="1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82" t="s">
        <v>161</v>
      </c>
      <c r="C9" s="286"/>
      <c r="D9" s="286"/>
      <c r="E9" s="286"/>
      <c r="F9" s="286"/>
      <c r="G9" s="287"/>
    </row>
    <row r="10" spans="2:7" x14ac:dyDescent="0.2">
      <c r="B10" s="55"/>
      <c r="C10" s="55"/>
      <c r="D10" s="55"/>
      <c r="E10" s="55"/>
      <c r="F10" s="55"/>
      <c r="G10" s="55"/>
    </row>
    <row r="11" spans="2:7" ht="40.5" customHeight="1" x14ac:dyDescent="0.2">
      <c r="B11" s="98" t="s">
        <v>26</v>
      </c>
      <c r="C11" s="98" t="s">
        <v>109</v>
      </c>
    </row>
    <row r="12" spans="2:7" ht="27.95" customHeight="1" x14ac:dyDescent="0.2">
      <c r="B12" s="58" t="s">
        <v>28</v>
      </c>
      <c r="C12" s="54">
        <v>4</v>
      </c>
    </row>
    <row r="13" spans="2:7" ht="27.95" customHeight="1" x14ac:dyDescent="0.2">
      <c r="B13" s="58" t="s">
        <v>29</v>
      </c>
      <c r="C13" s="54">
        <v>5</v>
      </c>
    </row>
    <row r="14" spans="2:7" ht="27.95" customHeight="1" x14ac:dyDescent="0.2">
      <c r="B14" s="58" t="s">
        <v>30</v>
      </c>
      <c r="C14" s="133">
        <v>3</v>
      </c>
    </row>
    <row r="15" spans="2:7" ht="27.95" customHeight="1" x14ac:dyDescent="0.2">
      <c r="B15" s="58" t="s">
        <v>31</v>
      </c>
      <c r="C15" s="133">
        <v>1</v>
      </c>
    </row>
    <row r="16" spans="2:7" ht="27.95" customHeight="1" x14ac:dyDescent="0.2">
      <c r="B16" s="58" t="s">
        <v>32</v>
      </c>
      <c r="C16" s="54">
        <v>0</v>
      </c>
    </row>
    <row r="17" spans="2:3" ht="27.95" customHeight="1" x14ac:dyDescent="0.2">
      <c r="B17" s="58" t="s">
        <v>33</v>
      </c>
      <c r="C17" s="54">
        <v>0</v>
      </c>
    </row>
    <row r="18" spans="2:3" ht="27.95" customHeight="1" x14ac:dyDescent="0.2">
      <c r="B18" s="58" t="s">
        <v>34</v>
      </c>
      <c r="C18" s="54">
        <v>0</v>
      </c>
    </row>
    <row r="19" spans="2:3" ht="27.95" customHeight="1" x14ac:dyDescent="0.2">
      <c r="B19" s="58" t="s">
        <v>35</v>
      </c>
      <c r="C19" s="54">
        <v>0</v>
      </c>
    </row>
    <row r="20" spans="2:3" ht="27.95" customHeight="1" x14ac:dyDescent="0.2">
      <c r="B20" s="58" t="s">
        <v>36</v>
      </c>
      <c r="C20" s="54">
        <v>0</v>
      </c>
    </row>
    <row r="21" spans="2:3" ht="27.95" customHeight="1" x14ac:dyDescent="0.2">
      <c r="B21" s="58" t="s">
        <v>37</v>
      </c>
      <c r="C21" s="54">
        <v>1</v>
      </c>
    </row>
    <row r="22" spans="2:3" ht="27.95" customHeight="1" x14ac:dyDescent="0.2">
      <c r="B22" s="58" t="s">
        <v>38</v>
      </c>
      <c r="C22" s="54">
        <v>1</v>
      </c>
    </row>
    <row r="23" spans="2:3" ht="27.95" customHeight="1" x14ac:dyDescent="0.2">
      <c r="B23" s="58" t="s">
        <v>39</v>
      </c>
      <c r="C23" s="54">
        <v>0</v>
      </c>
    </row>
    <row r="24" spans="2:3" ht="27.95" customHeight="1" x14ac:dyDescent="0.2">
      <c r="B24" s="58" t="s">
        <v>40</v>
      </c>
      <c r="C24" s="152">
        <v>0</v>
      </c>
    </row>
    <row r="25" spans="2:3" ht="27.95" customHeight="1" x14ac:dyDescent="0.2">
      <c r="B25" s="58" t="s">
        <v>41</v>
      </c>
      <c r="C25" s="54">
        <v>0</v>
      </c>
    </row>
    <row r="26" spans="2:3" ht="27.95" customHeight="1" x14ac:dyDescent="0.2">
      <c r="B26" s="58" t="s">
        <v>42</v>
      </c>
      <c r="C26" s="54">
        <v>0</v>
      </c>
    </row>
    <row r="27" spans="2:3" ht="27.95" customHeight="1" x14ac:dyDescent="0.2">
      <c r="B27" s="58" t="s">
        <v>43</v>
      </c>
      <c r="C27" s="54">
        <v>0</v>
      </c>
    </row>
    <row r="28" spans="2:3" ht="27.95" customHeight="1" x14ac:dyDescent="0.2">
      <c r="B28" s="58" t="s">
        <v>44</v>
      </c>
      <c r="C28" s="54">
        <v>0</v>
      </c>
    </row>
    <row r="29" spans="2:3" ht="27.95" customHeight="1" x14ac:dyDescent="0.2">
      <c r="B29" s="58" t="s">
        <v>45</v>
      </c>
      <c r="C29" s="54">
        <v>0</v>
      </c>
    </row>
    <row r="30" spans="2:3" ht="27.95" customHeight="1" x14ac:dyDescent="0.2">
      <c r="B30" s="58" t="s">
        <v>46</v>
      </c>
      <c r="C30" s="54">
        <v>3</v>
      </c>
    </row>
    <row r="31" spans="2:3" ht="27.95" customHeight="1" x14ac:dyDescent="0.2">
      <c r="B31" s="58" t="s">
        <v>47</v>
      </c>
      <c r="C31" s="54">
        <v>1</v>
      </c>
    </row>
    <row r="32" spans="2:3" ht="27.95" customHeight="1" x14ac:dyDescent="0.2">
      <c r="B32" s="58" t="s">
        <v>48</v>
      </c>
      <c r="C32" s="54">
        <v>6</v>
      </c>
    </row>
    <row r="33" spans="2:9" ht="27.95" customHeight="1" x14ac:dyDescent="0.2">
      <c r="B33" s="58" t="s">
        <v>49</v>
      </c>
      <c r="C33" s="133">
        <v>0</v>
      </c>
    </row>
    <row r="34" spans="2:9" ht="27.95" customHeight="1" x14ac:dyDescent="0.2">
      <c r="B34" s="58" t="s">
        <v>50</v>
      </c>
      <c r="C34" s="54">
        <v>5</v>
      </c>
    </row>
    <row r="35" spans="2:9" ht="27.95" customHeight="1" x14ac:dyDescent="0.2">
      <c r="B35" s="59" t="s">
        <v>51</v>
      </c>
      <c r="C35" s="54">
        <v>4</v>
      </c>
    </row>
    <row r="36" spans="2:9" s="65" customFormat="1" ht="5.25" customHeight="1" thickBot="1" x14ac:dyDescent="0.25">
      <c r="B36" s="51"/>
      <c r="C36" s="52"/>
    </row>
    <row r="37" spans="2:9" ht="32.25" customHeight="1" thickTop="1" x14ac:dyDescent="0.2">
      <c r="B37" s="60" t="s">
        <v>5</v>
      </c>
      <c r="C37" s="61">
        <f>SUM(C12:C36)</f>
        <v>34</v>
      </c>
    </row>
    <row r="38" spans="2:9" ht="27.95" customHeight="1" x14ac:dyDescent="0.2">
      <c r="B38" s="26"/>
      <c r="C38" s="27"/>
      <c r="D38" s="27"/>
      <c r="E38" s="27"/>
      <c r="F38" s="27"/>
      <c r="G38" s="29"/>
    </row>
    <row r="39" spans="2:9" ht="27.95" customHeight="1" x14ac:dyDescent="0.2">
      <c r="B39" s="28"/>
      <c r="C39" s="29"/>
      <c r="D39" s="29"/>
      <c r="E39" s="29"/>
      <c r="F39" s="29"/>
      <c r="G39" s="29"/>
    </row>
    <row r="40" spans="2:9" ht="14.25" customHeight="1" x14ac:dyDescent="0.2">
      <c r="B40" s="26"/>
      <c r="C40" s="26"/>
      <c r="D40" s="26"/>
      <c r="E40" s="27"/>
      <c r="F40" s="27"/>
      <c r="G40" s="29"/>
    </row>
    <row r="41" spans="2:9" ht="30.95" customHeight="1" x14ac:dyDescent="0.2">
      <c r="B41" s="28"/>
      <c r="C41" s="29"/>
      <c r="D41" s="29"/>
      <c r="E41" s="29"/>
      <c r="F41" s="29"/>
      <c r="G41" s="29"/>
    </row>
    <row r="42" spans="2:9" ht="30.95" customHeight="1" x14ac:dyDescent="0.2">
      <c r="B42" s="28"/>
      <c r="C42" s="29"/>
      <c r="D42" s="29"/>
      <c r="E42" s="29"/>
      <c r="F42" s="29"/>
      <c r="G42" s="29"/>
    </row>
    <row r="43" spans="2:9" ht="30.95" customHeight="1" x14ac:dyDescent="0.2">
      <c r="B43" s="288" t="s">
        <v>162</v>
      </c>
      <c r="C43" s="288"/>
      <c r="D43" s="288"/>
      <c r="E43" s="288"/>
      <c r="F43" s="288"/>
      <c r="G43" s="288"/>
      <c r="H43" s="288"/>
      <c r="I43" s="288"/>
    </row>
    <row r="44" spans="2:9" ht="30.95" customHeight="1" x14ac:dyDescent="0.2">
      <c r="B44" s="31"/>
      <c r="C44" s="31"/>
      <c r="D44" s="31"/>
      <c r="E44" s="31"/>
      <c r="F44" s="31"/>
      <c r="G44" s="29"/>
    </row>
    <row r="45" spans="2:9" ht="33" customHeight="1" x14ac:dyDescent="0.2">
      <c r="B45" s="98" t="s">
        <v>53</v>
      </c>
      <c r="C45" s="98" t="s">
        <v>109</v>
      </c>
      <c r="D45" s="31"/>
      <c r="E45" s="31"/>
      <c r="F45" s="31"/>
      <c r="G45" s="29"/>
    </row>
    <row r="46" spans="2:9" ht="21.95" customHeight="1" x14ac:dyDescent="0.2">
      <c r="B46" s="36" t="s">
        <v>54</v>
      </c>
      <c r="C46" s="54">
        <v>2</v>
      </c>
      <c r="D46" s="32"/>
      <c r="E46" s="32"/>
      <c r="F46" s="32"/>
      <c r="G46" s="29"/>
    </row>
    <row r="47" spans="2:9" ht="21.95" customHeight="1" x14ac:dyDescent="0.2">
      <c r="B47" s="19" t="s">
        <v>55</v>
      </c>
      <c r="C47" s="133">
        <v>5</v>
      </c>
      <c r="D47" s="33"/>
      <c r="E47" s="33"/>
      <c r="F47" s="33"/>
      <c r="G47" s="29"/>
    </row>
    <row r="48" spans="2:9" ht="21.95" customHeight="1" x14ac:dyDescent="0.2">
      <c r="B48" s="19" t="s">
        <v>56</v>
      </c>
      <c r="C48" s="133">
        <v>4</v>
      </c>
      <c r="D48" s="34"/>
      <c r="E48" s="34"/>
      <c r="F48" s="34"/>
      <c r="G48" s="29"/>
    </row>
    <row r="49" spans="2:7" ht="21.95" customHeight="1" x14ac:dyDescent="0.2">
      <c r="B49" s="19" t="s">
        <v>57</v>
      </c>
      <c r="C49" s="133">
        <v>8</v>
      </c>
      <c r="D49" s="29"/>
      <c r="E49" s="29"/>
      <c r="F49" s="29"/>
      <c r="G49" s="29"/>
    </row>
    <row r="50" spans="2:7" ht="21.95" customHeight="1" x14ac:dyDescent="0.2">
      <c r="B50" s="19" t="s">
        <v>58</v>
      </c>
      <c r="C50" s="141">
        <v>4</v>
      </c>
      <c r="D50" s="29"/>
      <c r="E50" s="29"/>
      <c r="F50" s="29"/>
      <c r="G50" s="29"/>
    </row>
    <row r="51" spans="2:7" ht="21.95" customHeight="1" x14ac:dyDescent="0.2">
      <c r="B51" s="19" t="s">
        <v>59</v>
      </c>
      <c r="C51" s="54">
        <v>3</v>
      </c>
      <c r="D51" s="29"/>
      <c r="E51" s="29"/>
      <c r="F51" s="29"/>
      <c r="G51" s="29"/>
    </row>
    <row r="52" spans="2:7" ht="21.95" customHeight="1" x14ac:dyDescent="0.2">
      <c r="B52" s="19" t="s">
        <v>60</v>
      </c>
      <c r="C52" s="54">
        <v>1</v>
      </c>
      <c r="D52" s="29"/>
      <c r="E52" s="29"/>
      <c r="F52" s="29"/>
      <c r="G52" s="29"/>
    </row>
    <row r="53" spans="2:7" ht="21.95" customHeight="1" x14ac:dyDescent="0.2">
      <c r="B53" s="19" t="s">
        <v>61</v>
      </c>
      <c r="C53" s="54">
        <v>3</v>
      </c>
      <c r="D53" s="29"/>
      <c r="E53" s="29"/>
      <c r="F53" s="29"/>
      <c r="G53" s="29"/>
    </row>
    <row r="54" spans="2:7" ht="21.95" customHeight="1" x14ac:dyDescent="0.2">
      <c r="B54" s="19" t="s">
        <v>62</v>
      </c>
      <c r="C54" s="54">
        <v>2</v>
      </c>
      <c r="D54" s="27"/>
      <c r="E54" s="27"/>
      <c r="F54" s="27"/>
      <c r="G54" s="29"/>
    </row>
    <row r="55" spans="2:7" ht="21.95" customHeight="1" x14ac:dyDescent="0.2">
      <c r="B55" s="19" t="s">
        <v>63</v>
      </c>
      <c r="C55" s="54">
        <v>2</v>
      </c>
      <c r="D55" s="29"/>
      <c r="E55" s="29"/>
      <c r="F55" s="29"/>
      <c r="G55" s="29"/>
    </row>
    <row r="56" spans="2:7" ht="21.95" customHeight="1" x14ac:dyDescent="0.2">
      <c r="B56" s="19" t="s">
        <v>64</v>
      </c>
      <c r="C56" s="54">
        <v>0</v>
      </c>
      <c r="D56" s="29"/>
      <c r="E56" s="29"/>
      <c r="F56" s="29"/>
      <c r="G56" s="29"/>
    </row>
    <row r="57" spans="2:7" ht="21.95" customHeight="1" x14ac:dyDescent="0.2">
      <c r="B57" s="19" t="s">
        <v>65</v>
      </c>
      <c r="C57" s="54">
        <v>0</v>
      </c>
      <c r="D57" s="29"/>
      <c r="E57" s="29"/>
      <c r="F57" s="29"/>
      <c r="G57" s="29"/>
    </row>
    <row r="58" spans="2:7" ht="21.95" customHeight="1" x14ac:dyDescent="0.2">
      <c r="B58" s="19" t="s">
        <v>66</v>
      </c>
      <c r="C58" s="54">
        <v>0</v>
      </c>
      <c r="D58" s="63"/>
      <c r="E58" s="63"/>
      <c r="F58" s="63"/>
      <c r="G58" s="29"/>
    </row>
    <row r="59" spans="2:7" ht="21.95" customHeight="1" x14ac:dyDescent="0.2">
      <c r="B59" s="19" t="s">
        <v>67</v>
      </c>
      <c r="C59" s="54">
        <v>0</v>
      </c>
      <c r="D59" s="63"/>
      <c r="E59" s="63"/>
      <c r="F59" s="63"/>
      <c r="G59" s="29"/>
    </row>
    <row r="60" spans="2:7" ht="21.95" customHeight="1" x14ac:dyDescent="0.2">
      <c r="B60" s="19" t="s">
        <v>68</v>
      </c>
      <c r="C60" s="54">
        <v>0</v>
      </c>
      <c r="D60" s="63"/>
      <c r="E60" s="63"/>
      <c r="F60" s="63"/>
      <c r="G60" s="29"/>
    </row>
    <row r="61" spans="2:7" ht="21.95" customHeight="1" x14ac:dyDescent="0.2">
      <c r="B61" s="135" t="s">
        <v>104</v>
      </c>
      <c r="C61" s="136">
        <v>0</v>
      </c>
      <c r="D61" s="63"/>
      <c r="E61" s="63"/>
      <c r="F61" s="63"/>
      <c r="G61" s="29"/>
    </row>
    <row r="62" spans="2:7" ht="21.95" customHeight="1" x14ac:dyDescent="0.2">
      <c r="B62" s="139" t="s">
        <v>114</v>
      </c>
      <c r="C62" s="140">
        <v>0</v>
      </c>
      <c r="D62" s="63"/>
      <c r="E62" s="63"/>
      <c r="F62" s="63"/>
      <c r="G62" s="29"/>
    </row>
    <row r="63" spans="2:7" ht="21.95" customHeight="1" x14ac:dyDescent="0.2">
      <c r="B63" s="137" t="s">
        <v>5</v>
      </c>
      <c r="C63" s="138">
        <f>SUM(C46:C62)</f>
        <v>34</v>
      </c>
      <c r="D63" s="63"/>
      <c r="E63" s="63"/>
      <c r="F63" s="63"/>
      <c r="G63" s="29"/>
    </row>
    <row r="64" spans="2:7" ht="21.95" customHeight="1" x14ac:dyDescent="0.2">
      <c r="B64" s="63"/>
      <c r="C64" s="63"/>
      <c r="D64" s="63"/>
      <c r="E64" s="63"/>
      <c r="F64" s="63"/>
      <c r="G64" s="29"/>
    </row>
    <row r="65" spans="2:7" ht="25.5" customHeight="1" thickBot="1" x14ac:dyDescent="0.25">
      <c r="E65" s="63"/>
      <c r="F65" s="63"/>
      <c r="G65" s="29"/>
    </row>
    <row r="66" spans="2:7" ht="57" customHeight="1" x14ac:dyDescent="0.2">
      <c r="B66" s="291" t="s">
        <v>119</v>
      </c>
      <c r="C66" s="292"/>
      <c r="D66" s="109"/>
      <c r="E66" s="63"/>
      <c r="F66" s="63"/>
      <c r="G66" s="29"/>
    </row>
    <row r="67" spans="2:7" ht="13.5" customHeight="1" x14ac:dyDescent="0.2">
      <c r="B67" s="293" t="s">
        <v>134</v>
      </c>
      <c r="C67" s="293"/>
      <c r="D67" s="63"/>
      <c r="E67" s="63"/>
      <c r="F67" s="63"/>
      <c r="G67" s="29"/>
    </row>
    <row r="68" spans="2:7" ht="21.95" customHeight="1" x14ac:dyDescent="0.2">
      <c r="B68" s="99" t="s">
        <v>120</v>
      </c>
      <c r="C68" s="100" t="s">
        <v>100</v>
      </c>
      <c r="D68" s="63"/>
      <c r="E68" s="63"/>
      <c r="F68" s="63"/>
      <c r="G68" s="29"/>
    </row>
    <row r="69" spans="2:7" ht="27" customHeight="1" x14ac:dyDescent="0.2">
      <c r="B69" s="101" t="s">
        <v>98</v>
      </c>
      <c r="C69" s="102">
        <v>32</v>
      </c>
      <c r="D69" s="63"/>
      <c r="E69" s="63"/>
      <c r="F69" s="63"/>
      <c r="G69" s="29"/>
    </row>
    <row r="70" spans="2:7" ht="21.95" customHeight="1" x14ac:dyDescent="0.2">
      <c r="B70" s="103" t="s">
        <v>99</v>
      </c>
      <c r="C70" s="104">
        <v>2</v>
      </c>
      <c r="D70" s="63"/>
      <c r="E70" s="63"/>
      <c r="F70" s="63"/>
      <c r="G70" s="29"/>
    </row>
    <row r="71" spans="2:7" ht="21.95" customHeight="1" x14ac:dyDescent="0.2">
      <c r="E71" s="63"/>
      <c r="F71" s="63"/>
      <c r="G71" s="29"/>
    </row>
    <row r="72" spans="2:7" ht="15" x14ac:dyDescent="0.2">
      <c r="E72" s="63"/>
      <c r="F72" s="63"/>
      <c r="G72" s="29"/>
    </row>
    <row r="73" spans="2:7" ht="15" x14ac:dyDescent="0.2">
      <c r="E73" s="63"/>
      <c r="F73" s="63"/>
      <c r="G73" s="29"/>
    </row>
    <row r="74" spans="2:7" ht="15" x14ac:dyDescent="0.2">
      <c r="B74" s="63"/>
      <c r="C74" s="63"/>
      <c r="D74" s="63"/>
      <c r="E74" s="63"/>
      <c r="F74" s="63"/>
      <c r="G74" s="29"/>
    </row>
    <row r="75" spans="2:7" ht="15.75" thickBot="1" x14ac:dyDescent="0.25">
      <c r="B75" s="63"/>
      <c r="C75" s="63"/>
      <c r="D75" s="63"/>
      <c r="E75" s="63"/>
      <c r="F75" s="63"/>
      <c r="G75" s="29"/>
    </row>
    <row r="76" spans="2:7" ht="27.75" customHeight="1" thickBot="1" x14ac:dyDescent="0.25">
      <c r="B76" s="289" t="s">
        <v>103</v>
      </c>
      <c r="C76" s="290"/>
      <c r="D76" s="63"/>
      <c r="E76" s="63"/>
      <c r="F76" s="63"/>
      <c r="G76" s="29"/>
    </row>
    <row r="77" spans="2:7" ht="15" x14ac:dyDescent="0.2">
      <c r="B77" s="105" t="s">
        <v>14</v>
      </c>
      <c r="C77" s="106">
        <v>30</v>
      </c>
      <c r="D77" s="63"/>
      <c r="E77" s="63"/>
      <c r="F77" s="63"/>
      <c r="G77" s="29"/>
    </row>
    <row r="78" spans="2:7" ht="15.75" thickBot="1" x14ac:dyDescent="0.25">
      <c r="B78" s="107" t="s">
        <v>15</v>
      </c>
      <c r="C78" s="108">
        <v>4</v>
      </c>
      <c r="D78" s="63"/>
      <c r="E78" s="63"/>
      <c r="F78" s="63"/>
      <c r="G78" s="29"/>
    </row>
    <row r="79" spans="2:7" ht="15" x14ac:dyDescent="0.2">
      <c r="B79" s="63"/>
      <c r="C79" s="63"/>
      <c r="D79" s="63"/>
      <c r="E79" s="63"/>
      <c r="F79" s="63"/>
      <c r="G79" s="29"/>
    </row>
    <row r="80" spans="2:7" ht="15" x14ac:dyDescent="0.2">
      <c r="B80" s="63"/>
      <c r="C80" s="63"/>
      <c r="D80" s="63"/>
      <c r="E80" s="63"/>
      <c r="F80" s="63"/>
      <c r="G80" s="29"/>
    </row>
    <row r="81" spans="2:7" ht="15.75" x14ac:dyDescent="0.2">
      <c r="B81" s="63"/>
      <c r="C81" s="63"/>
      <c r="D81" s="63"/>
      <c r="E81" s="63"/>
      <c r="F81" s="63"/>
      <c r="G81" s="64"/>
    </row>
    <row r="82" spans="2:7" ht="15.75" x14ac:dyDescent="0.2">
      <c r="B82" s="63"/>
      <c r="C82" s="63"/>
      <c r="D82" s="63"/>
      <c r="E82" s="63"/>
      <c r="F82" s="63"/>
      <c r="G82" s="27"/>
    </row>
    <row r="83" spans="2:7" ht="15" x14ac:dyDescent="0.2">
      <c r="B83" s="63"/>
      <c r="C83" s="63"/>
      <c r="D83" s="63"/>
      <c r="E83" s="63"/>
      <c r="F83" s="63"/>
      <c r="G83" s="29"/>
    </row>
    <row r="84" spans="2:7" ht="15.75" x14ac:dyDescent="0.2">
      <c r="B84" s="63"/>
      <c r="C84" s="63"/>
      <c r="D84" s="63"/>
      <c r="E84" s="63"/>
      <c r="F84" s="63"/>
      <c r="G84" s="27"/>
    </row>
    <row r="85" spans="2:7" ht="15" x14ac:dyDescent="0.2">
      <c r="B85" s="63"/>
      <c r="C85" s="63"/>
      <c r="D85" s="63"/>
      <c r="E85" s="63"/>
      <c r="F85" s="63"/>
      <c r="G85" s="29"/>
    </row>
    <row r="86" spans="2:7" ht="15" x14ac:dyDescent="0.2">
      <c r="D86" s="63"/>
      <c r="E86" s="63"/>
      <c r="F86" s="63"/>
      <c r="G86" s="29"/>
    </row>
    <row r="87" spans="2:7" ht="15" x14ac:dyDescent="0.2">
      <c r="D87" s="63"/>
      <c r="E87" s="63"/>
      <c r="F87" s="63"/>
      <c r="G87" s="29"/>
    </row>
    <row r="88" spans="2:7" x14ac:dyDescent="0.2">
      <c r="D88" s="63"/>
      <c r="E88" s="63"/>
      <c r="F88" s="63"/>
      <c r="G88" s="31"/>
    </row>
    <row r="89" spans="2:7" x14ac:dyDescent="0.2">
      <c r="D89" s="63"/>
      <c r="E89" s="63"/>
      <c r="F89" s="63"/>
      <c r="G89" s="31"/>
    </row>
    <row r="90" spans="2:7" ht="15.75" x14ac:dyDescent="0.2">
      <c r="D90" s="63"/>
      <c r="E90" s="63"/>
      <c r="F90" s="63"/>
      <c r="G90" s="32"/>
    </row>
    <row r="91" spans="2:7" x14ac:dyDescent="0.2">
      <c r="D91" s="63"/>
      <c r="E91" s="63"/>
      <c r="F91" s="63"/>
      <c r="G91" s="33"/>
    </row>
    <row r="92" spans="2:7" ht="15" x14ac:dyDescent="0.2">
      <c r="D92" s="63"/>
      <c r="E92" s="63"/>
      <c r="F92" s="63"/>
      <c r="G92" s="34"/>
    </row>
    <row r="93" spans="2:7" ht="15" x14ac:dyDescent="0.2">
      <c r="D93" s="63"/>
      <c r="E93" s="63"/>
      <c r="F93" s="63"/>
      <c r="G93" s="29"/>
    </row>
    <row r="94" spans="2:7" ht="15" x14ac:dyDescent="0.2">
      <c r="G94" s="29"/>
    </row>
    <row r="95" spans="2:7" ht="15" x14ac:dyDescent="0.2">
      <c r="G95" s="29"/>
    </row>
    <row r="96" spans="2:7" ht="15" x14ac:dyDescent="0.2">
      <c r="G96" s="29"/>
    </row>
    <row r="97" spans="7:7" ht="15" x14ac:dyDescent="0.2">
      <c r="G97" s="29"/>
    </row>
    <row r="98" spans="7:7" ht="15.75" x14ac:dyDescent="0.2">
      <c r="G98" s="27"/>
    </row>
    <row r="99" spans="7:7" ht="15" x14ac:dyDescent="0.2">
      <c r="G99" s="29"/>
    </row>
    <row r="100" spans="7:7" ht="15" x14ac:dyDescent="0.2">
      <c r="G100" s="29"/>
    </row>
    <row r="101" spans="7:7" ht="15" x14ac:dyDescent="0.2">
      <c r="G101" s="29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30" workbookViewId="0">
      <selection activeCell="G35" sqref="G35"/>
    </sheetView>
  </sheetViews>
  <sheetFormatPr baseColWidth="10" defaultColWidth="11.42578125" defaultRowHeight="12.75" x14ac:dyDescent="0.2"/>
  <cols>
    <col min="1" max="1" width="4.7109375" style="17" customWidth="1"/>
    <col min="2" max="2" width="67.28515625" style="17" customWidth="1"/>
    <col min="3" max="3" width="41.85546875" style="17" customWidth="1"/>
    <col min="4" max="256" width="11.42578125" style="17"/>
    <col min="257" max="257" width="4" style="17" customWidth="1"/>
    <col min="258" max="258" width="67.28515625" style="17" customWidth="1"/>
    <col min="259" max="259" width="43.85546875" style="17" customWidth="1"/>
    <col min="260" max="512" width="11.42578125" style="17"/>
    <col min="513" max="513" width="4" style="17" customWidth="1"/>
    <col min="514" max="514" width="67.28515625" style="17" customWidth="1"/>
    <col min="515" max="515" width="43.85546875" style="17" customWidth="1"/>
    <col min="516" max="768" width="11.42578125" style="17"/>
    <col min="769" max="769" width="4" style="17" customWidth="1"/>
    <col min="770" max="770" width="67.28515625" style="17" customWidth="1"/>
    <col min="771" max="771" width="43.85546875" style="17" customWidth="1"/>
    <col min="772" max="1024" width="11.42578125" style="17"/>
    <col min="1025" max="1025" width="4" style="17" customWidth="1"/>
    <col min="1026" max="1026" width="67.28515625" style="17" customWidth="1"/>
    <col min="1027" max="1027" width="43.85546875" style="17" customWidth="1"/>
    <col min="1028" max="1280" width="11.42578125" style="17"/>
    <col min="1281" max="1281" width="4" style="17" customWidth="1"/>
    <col min="1282" max="1282" width="67.28515625" style="17" customWidth="1"/>
    <col min="1283" max="1283" width="43.85546875" style="17" customWidth="1"/>
    <col min="1284" max="1536" width="11.42578125" style="17"/>
    <col min="1537" max="1537" width="4" style="17" customWidth="1"/>
    <col min="1538" max="1538" width="67.28515625" style="17" customWidth="1"/>
    <col min="1539" max="1539" width="43.85546875" style="17" customWidth="1"/>
    <col min="1540" max="1792" width="11.42578125" style="17"/>
    <col min="1793" max="1793" width="4" style="17" customWidth="1"/>
    <col min="1794" max="1794" width="67.28515625" style="17" customWidth="1"/>
    <col min="1795" max="1795" width="43.85546875" style="17" customWidth="1"/>
    <col min="1796" max="2048" width="11.42578125" style="17"/>
    <col min="2049" max="2049" width="4" style="17" customWidth="1"/>
    <col min="2050" max="2050" width="67.28515625" style="17" customWidth="1"/>
    <col min="2051" max="2051" width="43.85546875" style="17" customWidth="1"/>
    <col min="2052" max="2304" width="11.42578125" style="17"/>
    <col min="2305" max="2305" width="4" style="17" customWidth="1"/>
    <col min="2306" max="2306" width="67.28515625" style="17" customWidth="1"/>
    <col min="2307" max="2307" width="43.85546875" style="17" customWidth="1"/>
    <col min="2308" max="2560" width="11.42578125" style="17"/>
    <col min="2561" max="2561" width="4" style="17" customWidth="1"/>
    <col min="2562" max="2562" width="67.28515625" style="17" customWidth="1"/>
    <col min="2563" max="2563" width="43.85546875" style="17" customWidth="1"/>
    <col min="2564" max="2816" width="11.42578125" style="17"/>
    <col min="2817" max="2817" width="4" style="17" customWidth="1"/>
    <col min="2818" max="2818" width="67.28515625" style="17" customWidth="1"/>
    <col min="2819" max="2819" width="43.85546875" style="17" customWidth="1"/>
    <col min="2820" max="3072" width="11.42578125" style="17"/>
    <col min="3073" max="3073" width="4" style="17" customWidth="1"/>
    <col min="3074" max="3074" width="67.28515625" style="17" customWidth="1"/>
    <col min="3075" max="3075" width="43.85546875" style="17" customWidth="1"/>
    <col min="3076" max="3328" width="11.42578125" style="17"/>
    <col min="3329" max="3329" width="4" style="17" customWidth="1"/>
    <col min="3330" max="3330" width="67.28515625" style="17" customWidth="1"/>
    <col min="3331" max="3331" width="43.85546875" style="17" customWidth="1"/>
    <col min="3332" max="3584" width="11.42578125" style="17"/>
    <col min="3585" max="3585" width="4" style="17" customWidth="1"/>
    <col min="3586" max="3586" width="67.28515625" style="17" customWidth="1"/>
    <col min="3587" max="3587" width="43.85546875" style="17" customWidth="1"/>
    <col min="3588" max="3840" width="11.42578125" style="17"/>
    <col min="3841" max="3841" width="4" style="17" customWidth="1"/>
    <col min="3842" max="3842" width="67.28515625" style="17" customWidth="1"/>
    <col min="3843" max="3843" width="43.85546875" style="17" customWidth="1"/>
    <col min="3844" max="4096" width="11.42578125" style="17"/>
    <col min="4097" max="4097" width="4" style="17" customWidth="1"/>
    <col min="4098" max="4098" width="67.28515625" style="17" customWidth="1"/>
    <col min="4099" max="4099" width="43.85546875" style="17" customWidth="1"/>
    <col min="4100" max="4352" width="11.42578125" style="17"/>
    <col min="4353" max="4353" width="4" style="17" customWidth="1"/>
    <col min="4354" max="4354" width="67.28515625" style="17" customWidth="1"/>
    <col min="4355" max="4355" width="43.85546875" style="17" customWidth="1"/>
    <col min="4356" max="4608" width="11.42578125" style="17"/>
    <col min="4609" max="4609" width="4" style="17" customWidth="1"/>
    <col min="4610" max="4610" width="67.28515625" style="17" customWidth="1"/>
    <col min="4611" max="4611" width="43.85546875" style="17" customWidth="1"/>
    <col min="4612" max="4864" width="11.42578125" style="17"/>
    <col min="4865" max="4865" width="4" style="17" customWidth="1"/>
    <col min="4866" max="4866" width="67.28515625" style="17" customWidth="1"/>
    <col min="4867" max="4867" width="43.85546875" style="17" customWidth="1"/>
    <col min="4868" max="5120" width="11.42578125" style="17"/>
    <col min="5121" max="5121" width="4" style="17" customWidth="1"/>
    <col min="5122" max="5122" width="67.28515625" style="17" customWidth="1"/>
    <col min="5123" max="5123" width="43.85546875" style="17" customWidth="1"/>
    <col min="5124" max="5376" width="11.42578125" style="17"/>
    <col min="5377" max="5377" width="4" style="17" customWidth="1"/>
    <col min="5378" max="5378" width="67.28515625" style="17" customWidth="1"/>
    <col min="5379" max="5379" width="43.85546875" style="17" customWidth="1"/>
    <col min="5380" max="5632" width="11.42578125" style="17"/>
    <col min="5633" max="5633" width="4" style="17" customWidth="1"/>
    <col min="5634" max="5634" width="67.28515625" style="17" customWidth="1"/>
    <col min="5635" max="5635" width="43.85546875" style="17" customWidth="1"/>
    <col min="5636" max="5888" width="11.42578125" style="17"/>
    <col min="5889" max="5889" width="4" style="17" customWidth="1"/>
    <col min="5890" max="5890" width="67.28515625" style="17" customWidth="1"/>
    <col min="5891" max="5891" width="43.85546875" style="17" customWidth="1"/>
    <col min="5892" max="6144" width="11.42578125" style="17"/>
    <col min="6145" max="6145" width="4" style="17" customWidth="1"/>
    <col min="6146" max="6146" width="67.28515625" style="17" customWidth="1"/>
    <col min="6147" max="6147" width="43.85546875" style="17" customWidth="1"/>
    <col min="6148" max="6400" width="11.42578125" style="17"/>
    <col min="6401" max="6401" width="4" style="17" customWidth="1"/>
    <col min="6402" max="6402" width="67.28515625" style="17" customWidth="1"/>
    <col min="6403" max="6403" width="43.85546875" style="17" customWidth="1"/>
    <col min="6404" max="6656" width="11.42578125" style="17"/>
    <col min="6657" max="6657" width="4" style="17" customWidth="1"/>
    <col min="6658" max="6658" width="67.28515625" style="17" customWidth="1"/>
    <col min="6659" max="6659" width="43.85546875" style="17" customWidth="1"/>
    <col min="6660" max="6912" width="11.42578125" style="17"/>
    <col min="6913" max="6913" width="4" style="17" customWidth="1"/>
    <col min="6914" max="6914" width="67.28515625" style="17" customWidth="1"/>
    <col min="6915" max="6915" width="43.85546875" style="17" customWidth="1"/>
    <col min="6916" max="7168" width="11.42578125" style="17"/>
    <col min="7169" max="7169" width="4" style="17" customWidth="1"/>
    <col min="7170" max="7170" width="67.28515625" style="17" customWidth="1"/>
    <col min="7171" max="7171" width="43.85546875" style="17" customWidth="1"/>
    <col min="7172" max="7424" width="11.42578125" style="17"/>
    <col min="7425" max="7425" width="4" style="17" customWidth="1"/>
    <col min="7426" max="7426" width="67.28515625" style="17" customWidth="1"/>
    <col min="7427" max="7427" width="43.85546875" style="17" customWidth="1"/>
    <col min="7428" max="7680" width="11.42578125" style="17"/>
    <col min="7681" max="7681" width="4" style="17" customWidth="1"/>
    <col min="7682" max="7682" width="67.28515625" style="17" customWidth="1"/>
    <col min="7683" max="7683" width="43.85546875" style="17" customWidth="1"/>
    <col min="7684" max="7936" width="11.42578125" style="17"/>
    <col min="7937" max="7937" width="4" style="17" customWidth="1"/>
    <col min="7938" max="7938" width="67.28515625" style="17" customWidth="1"/>
    <col min="7939" max="7939" width="43.85546875" style="17" customWidth="1"/>
    <col min="7940" max="8192" width="11.42578125" style="17"/>
    <col min="8193" max="8193" width="4" style="17" customWidth="1"/>
    <col min="8194" max="8194" width="67.28515625" style="17" customWidth="1"/>
    <col min="8195" max="8195" width="43.85546875" style="17" customWidth="1"/>
    <col min="8196" max="8448" width="11.42578125" style="17"/>
    <col min="8449" max="8449" width="4" style="17" customWidth="1"/>
    <col min="8450" max="8450" width="67.28515625" style="17" customWidth="1"/>
    <col min="8451" max="8451" width="43.85546875" style="17" customWidth="1"/>
    <col min="8452" max="8704" width="11.42578125" style="17"/>
    <col min="8705" max="8705" width="4" style="17" customWidth="1"/>
    <col min="8706" max="8706" width="67.28515625" style="17" customWidth="1"/>
    <col min="8707" max="8707" width="43.85546875" style="17" customWidth="1"/>
    <col min="8708" max="8960" width="11.42578125" style="17"/>
    <col min="8961" max="8961" width="4" style="17" customWidth="1"/>
    <col min="8962" max="8962" width="67.28515625" style="17" customWidth="1"/>
    <col min="8963" max="8963" width="43.85546875" style="17" customWidth="1"/>
    <col min="8964" max="9216" width="11.42578125" style="17"/>
    <col min="9217" max="9217" width="4" style="17" customWidth="1"/>
    <col min="9218" max="9218" width="67.28515625" style="17" customWidth="1"/>
    <col min="9219" max="9219" width="43.85546875" style="17" customWidth="1"/>
    <col min="9220" max="9472" width="11.42578125" style="17"/>
    <col min="9473" max="9473" width="4" style="17" customWidth="1"/>
    <col min="9474" max="9474" width="67.28515625" style="17" customWidth="1"/>
    <col min="9475" max="9475" width="43.85546875" style="17" customWidth="1"/>
    <col min="9476" max="9728" width="11.42578125" style="17"/>
    <col min="9729" max="9729" width="4" style="17" customWidth="1"/>
    <col min="9730" max="9730" width="67.28515625" style="17" customWidth="1"/>
    <col min="9731" max="9731" width="43.85546875" style="17" customWidth="1"/>
    <col min="9732" max="9984" width="11.42578125" style="17"/>
    <col min="9985" max="9985" width="4" style="17" customWidth="1"/>
    <col min="9986" max="9986" width="67.28515625" style="17" customWidth="1"/>
    <col min="9987" max="9987" width="43.85546875" style="17" customWidth="1"/>
    <col min="9988" max="10240" width="11.42578125" style="17"/>
    <col min="10241" max="10241" width="4" style="17" customWidth="1"/>
    <col min="10242" max="10242" width="67.28515625" style="17" customWidth="1"/>
    <col min="10243" max="10243" width="43.85546875" style="17" customWidth="1"/>
    <col min="10244" max="10496" width="11.42578125" style="17"/>
    <col min="10497" max="10497" width="4" style="17" customWidth="1"/>
    <col min="10498" max="10498" width="67.28515625" style="17" customWidth="1"/>
    <col min="10499" max="10499" width="43.85546875" style="17" customWidth="1"/>
    <col min="10500" max="10752" width="11.42578125" style="17"/>
    <col min="10753" max="10753" width="4" style="17" customWidth="1"/>
    <col min="10754" max="10754" width="67.28515625" style="17" customWidth="1"/>
    <col min="10755" max="10755" width="43.85546875" style="17" customWidth="1"/>
    <col min="10756" max="11008" width="11.42578125" style="17"/>
    <col min="11009" max="11009" width="4" style="17" customWidth="1"/>
    <col min="11010" max="11010" width="67.28515625" style="17" customWidth="1"/>
    <col min="11011" max="11011" width="43.85546875" style="17" customWidth="1"/>
    <col min="11012" max="11264" width="11.42578125" style="17"/>
    <col min="11265" max="11265" width="4" style="17" customWidth="1"/>
    <col min="11266" max="11266" width="67.28515625" style="17" customWidth="1"/>
    <col min="11267" max="11267" width="43.85546875" style="17" customWidth="1"/>
    <col min="11268" max="11520" width="11.42578125" style="17"/>
    <col min="11521" max="11521" width="4" style="17" customWidth="1"/>
    <col min="11522" max="11522" width="67.28515625" style="17" customWidth="1"/>
    <col min="11523" max="11523" width="43.85546875" style="17" customWidth="1"/>
    <col min="11524" max="11776" width="11.42578125" style="17"/>
    <col min="11777" max="11777" width="4" style="17" customWidth="1"/>
    <col min="11778" max="11778" width="67.28515625" style="17" customWidth="1"/>
    <col min="11779" max="11779" width="43.85546875" style="17" customWidth="1"/>
    <col min="11780" max="12032" width="11.42578125" style="17"/>
    <col min="12033" max="12033" width="4" style="17" customWidth="1"/>
    <col min="12034" max="12034" width="67.28515625" style="17" customWidth="1"/>
    <col min="12035" max="12035" width="43.85546875" style="17" customWidth="1"/>
    <col min="12036" max="12288" width="11.42578125" style="17"/>
    <col min="12289" max="12289" width="4" style="17" customWidth="1"/>
    <col min="12290" max="12290" width="67.28515625" style="17" customWidth="1"/>
    <col min="12291" max="12291" width="43.85546875" style="17" customWidth="1"/>
    <col min="12292" max="12544" width="11.42578125" style="17"/>
    <col min="12545" max="12545" width="4" style="17" customWidth="1"/>
    <col min="12546" max="12546" width="67.28515625" style="17" customWidth="1"/>
    <col min="12547" max="12547" width="43.85546875" style="17" customWidth="1"/>
    <col min="12548" max="12800" width="11.42578125" style="17"/>
    <col min="12801" max="12801" width="4" style="17" customWidth="1"/>
    <col min="12802" max="12802" width="67.28515625" style="17" customWidth="1"/>
    <col min="12803" max="12803" width="43.85546875" style="17" customWidth="1"/>
    <col min="12804" max="13056" width="11.42578125" style="17"/>
    <col min="13057" max="13057" width="4" style="17" customWidth="1"/>
    <col min="13058" max="13058" width="67.28515625" style="17" customWidth="1"/>
    <col min="13059" max="13059" width="43.85546875" style="17" customWidth="1"/>
    <col min="13060" max="13312" width="11.42578125" style="17"/>
    <col min="13313" max="13313" width="4" style="17" customWidth="1"/>
    <col min="13314" max="13314" width="67.28515625" style="17" customWidth="1"/>
    <col min="13315" max="13315" width="43.85546875" style="17" customWidth="1"/>
    <col min="13316" max="13568" width="11.42578125" style="17"/>
    <col min="13569" max="13569" width="4" style="17" customWidth="1"/>
    <col min="13570" max="13570" width="67.28515625" style="17" customWidth="1"/>
    <col min="13571" max="13571" width="43.85546875" style="17" customWidth="1"/>
    <col min="13572" max="13824" width="11.42578125" style="17"/>
    <col min="13825" max="13825" width="4" style="17" customWidth="1"/>
    <col min="13826" max="13826" width="67.28515625" style="17" customWidth="1"/>
    <col min="13827" max="13827" width="43.85546875" style="17" customWidth="1"/>
    <col min="13828" max="14080" width="11.42578125" style="17"/>
    <col min="14081" max="14081" width="4" style="17" customWidth="1"/>
    <col min="14082" max="14082" width="67.28515625" style="17" customWidth="1"/>
    <col min="14083" max="14083" width="43.85546875" style="17" customWidth="1"/>
    <col min="14084" max="14336" width="11.42578125" style="17"/>
    <col min="14337" max="14337" width="4" style="17" customWidth="1"/>
    <col min="14338" max="14338" width="67.28515625" style="17" customWidth="1"/>
    <col min="14339" max="14339" width="43.85546875" style="17" customWidth="1"/>
    <col min="14340" max="14592" width="11.42578125" style="17"/>
    <col min="14593" max="14593" width="4" style="17" customWidth="1"/>
    <col min="14594" max="14594" width="67.28515625" style="17" customWidth="1"/>
    <col min="14595" max="14595" width="43.85546875" style="17" customWidth="1"/>
    <col min="14596" max="14848" width="11.42578125" style="17"/>
    <col min="14849" max="14849" width="4" style="17" customWidth="1"/>
    <col min="14850" max="14850" width="67.28515625" style="17" customWidth="1"/>
    <col min="14851" max="14851" width="43.85546875" style="17" customWidth="1"/>
    <col min="14852" max="15104" width="11.42578125" style="17"/>
    <col min="15105" max="15105" width="4" style="17" customWidth="1"/>
    <col min="15106" max="15106" width="67.28515625" style="17" customWidth="1"/>
    <col min="15107" max="15107" width="43.85546875" style="17" customWidth="1"/>
    <col min="15108" max="15360" width="11.42578125" style="17"/>
    <col min="15361" max="15361" width="4" style="17" customWidth="1"/>
    <col min="15362" max="15362" width="67.28515625" style="17" customWidth="1"/>
    <col min="15363" max="15363" width="43.85546875" style="17" customWidth="1"/>
    <col min="15364" max="15616" width="11.42578125" style="17"/>
    <col min="15617" max="15617" width="4" style="17" customWidth="1"/>
    <col min="15618" max="15618" width="67.28515625" style="17" customWidth="1"/>
    <col min="15619" max="15619" width="43.85546875" style="17" customWidth="1"/>
    <col min="15620" max="15872" width="11.42578125" style="17"/>
    <col min="15873" max="15873" width="4" style="17" customWidth="1"/>
    <col min="15874" max="15874" width="67.28515625" style="17" customWidth="1"/>
    <col min="15875" max="15875" width="43.85546875" style="17" customWidth="1"/>
    <col min="15876" max="16128" width="11.42578125" style="17"/>
    <col min="16129" max="16129" width="4" style="17" customWidth="1"/>
    <col min="16130" max="16130" width="67.28515625" style="17" customWidth="1"/>
    <col min="16131" max="16131" width="43.85546875" style="17" customWidth="1"/>
    <col min="16132" max="16384" width="11.42578125" style="17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82" t="s">
        <v>163</v>
      </c>
      <c r="C10" s="287"/>
    </row>
    <row r="11" spans="2:3" ht="3" customHeight="1" x14ac:dyDescent="0.2">
      <c r="B11" s="66"/>
      <c r="C11" s="67"/>
    </row>
    <row r="12" spans="2:3" ht="36" customHeight="1" x14ac:dyDescent="0.2">
      <c r="B12" s="87" t="s">
        <v>76</v>
      </c>
      <c r="C12" s="88" t="s">
        <v>77</v>
      </c>
    </row>
    <row r="13" spans="2:3" ht="27.95" customHeight="1" x14ac:dyDescent="0.2">
      <c r="B13" s="68" t="s">
        <v>78</v>
      </c>
      <c r="C13" s="69">
        <v>604</v>
      </c>
    </row>
    <row r="14" spans="2:3" ht="27.95" customHeight="1" x14ac:dyDescent="0.2">
      <c r="B14" s="68" t="s">
        <v>79</v>
      </c>
      <c r="C14" s="69">
        <v>439</v>
      </c>
    </row>
    <row r="15" spans="2:3" ht="27.95" customHeight="1" x14ac:dyDescent="0.2">
      <c r="B15" s="68" t="s">
        <v>80</v>
      </c>
      <c r="C15" s="69">
        <v>503</v>
      </c>
    </row>
    <row r="16" spans="2:3" ht="27.95" customHeight="1" x14ac:dyDescent="0.2">
      <c r="B16" s="68" t="s">
        <v>81</v>
      </c>
      <c r="C16" s="69">
        <v>0</v>
      </c>
    </row>
    <row r="17" spans="2:3" ht="27.95" customHeight="1" x14ac:dyDescent="0.2">
      <c r="B17" s="68" t="s">
        <v>82</v>
      </c>
      <c r="C17" s="69">
        <v>199</v>
      </c>
    </row>
    <row r="18" spans="2:3" ht="27.95" customHeight="1" thickBot="1" x14ac:dyDescent="0.25">
      <c r="B18" s="70" t="s">
        <v>83</v>
      </c>
      <c r="C18" s="71">
        <v>41</v>
      </c>
    </row>
    <row r="19" spans="2:3" ht="4.5" customHeight="1" thickBot="1" x14ac:dyDescent="0.25">
      <c r="B19" s="72"/>
      <c r="C19" s="73"/>
    </row>
    <row r="20" spans="2:3" ht="33.75" customHeight="1" thickBot="1" x14ac:dyDescent="0.25">
      <c r="B20" s="194" t="s">
        <v>97</v>
      </c>
      <c r="C20" s="195" t="s">
        <v>164</v>
      </c>
    </row>
    <row r="21" spans="2:3" ht="3.75" customHeight="1" thickBot="1" x14ac:dyDescent="0.25">
      <c r="B21" s="74"/>
      <c r="C21" s="75"/>
    </row>
    <row r="22" spans="2:3" ht="27.95" customHeight="1" x14ac:dyDescent="0.2">
      <c r="B22" s="76" t="s">
        <v>84</v>
      </c>
      <c r="C22" s="77" t="s">
        <v>77</v>
      </c>
    </row>
    <row r="23" spans="2:3" ht="27.95" customHeight="1" x14ac:dyDescent="0.2">
      <c r="B23" s="68" t="s">
        <v>85</v>
      </c>
      <c r="C23" s="78">
        <v>639</v>
      </c>
    </row>
    <row r="24" spans="2:3" ht="27.95" customHeight="1" x14ac:dyDescent="0.2">
      <c r="B24" s="68" t="s">
        <v>86</v>
      </c>
      <c r="C24" s="78">
        <v>2</v>
      </c>
    </row>
    <row r="25" spans="2:3" ht="27.95" customHeight="1" x14ac:dyDescent="0.2">
      <c r="B25" s="92" t="s">
        <v>87</v>
      </c>
      <c r="C25" s="94">
        <v>54</v>
      </c>
    </row>
    <row r="26" spans="2:3" ht="27.95" customHeight="1" x14ac:dyDescent="0.2">
      <c r="B26" s="93" t="s">
        <v>148</v>
      </c>
      <c r="C26" s="95">
        <v>0</v>
      </c>
    </row>
    <row r="27" spans="2:3" ht="27.95" customHeight="1" x14ac:dyDescent="0.2">
      <c r="B27" s="93" t="s">
        <v>88</v>
      </c>
      <c r="C27" s="95">
        <v>9</v>
      </c>
    </row>
    <row r="28" spans="2:3" ht="27.95" customHeight="1" x14ac:dyDescent="0.2">
      <c r="B28" s="93" t="s">
        <v>89</v>
      </c>
      <c r="C28" s="95">
        <v>0</v>
      </c>
    </row>
    <row r="29" spans="2:3" ht="27.95" customHeight="1" x14ac:dyDescent="0.2">
      <c r="B29" s="93" t="s">
        <v>90</v>
      </c>
      <c r="C29" s="95">
        <v>0</v>
      </c>
    </row>
    <row r="30" spans="2:3" ht="32.25" customHeight="1" x14ac:dyDescent="0.2">
      <c r="B30" s="93" t="s">
        <v>91</v>
      </c>
      <c r="C30" s="95">
        <v>1</v>
      </c>
    </row>
    <row r="31" spans="2:3" ht="10.5" customHeight="1" thickBot="1" x14ac:dyDescent="0.25">
      <c r="B31" s="96"/>
      <c r="C31" s="97"/>
    </row>
    <row r="32" spans="2:3" ht="11.25" customHeight="1" thickBot="1" x14ac:dyDescent="0.25">
      <c r="B32" s="79"/>
      <c r="C32" s="29"/>
    </row>
    <row r="33" spans="2:3" ht="48" customHeight="1" thickBot="1" x14ac:dyDescent="0.25">
      <c r="B33" s="80" t="s">
        <v>110</v>
      </c>
      <c r="C33" s="81">
        <f>C23+C25+C27+C28+C29+C30+C24+C26</f>
        <v>705</v>
      </c>
    </row>
    <row r="34" spans="2:3" ht="11.25" customHeight="1" thickBot="1" x14ac:dyDescent="0.25">
      <c r="B34" s="82"/>
      <c r="C34" s="83"/>
    </row>
    <row r="35" spans="2:3" ht="30" customHeight="1" thickBot="1" x14ac:dyDescent="0.25">
      <c r="B35" s="90" t="s">
        <v>96</v>
      </c>
      <c r="C35" s="89" t="s">
        <v>164</v>
      </c>
    </row>
    <row r="36" spans="2:3" ht="10.5" customHeight="1" thickBot="1" x14ac:dyDescent="0.25">
      <c r="B36" s="84"/>
      <c r="C36" s="75"/>
    </row>
    <row r="37" spans="2:3" ht="27.95" customHeight="1" x14ac:dyDescent="0.2">
      <c r="B37" s="76" t="s">
        <v>92</v>
      </c>
      <c r="C37" s="85"/>
    </row>
    <row r="38" spans="2:3" ht="25.5" customHeight="1" x14ac:dyDescent="0.2">
      <c r="B38" s="68" t="s">
        <v>93</v>
      </c>
      <c r="C38" s="69">
        <v>143</v>
      </c>
    </row>
    <row r="39" spans="2:3" ht="24.75" customHeight="1" x14ac:dyDescent="0.2">
      <c r="B39" s="68" t="s">
        <v>94</v>
      </c>
      <c r="C39" s="69">
        <v>154</v>
      </c>
    </row>
    <row r="40" spans="2:3" ht="24" customHeight="1" thickBot="1" x14ac:dyDescent="0.25">
      <c r="B40" s="70" t="s">
        <v>95</v>
      </c>
      <c r="C40" s="71">
        <v>62</v>
      </c>
    </row>
    <row r="41" spans="2:3" ht="10.5" customHeight="1" thickBot="1" x14ac:dyDescent="0.25">
      <c r="B41" s="79"/>
      <c r="C41" s="29"/>
    </row>
    <row r="42" spans="2:3" ht="27.95" customHeight="1" x14ac:dyDescent="0.2">
      <c r="B42" s="44" t="s">
        <v>5</v>
      </c>
      <c r="C42" s="86">
        <f>SUM(C38:C41)</f>
        <v>359</v>
      </c>
    </row>
    <row r="43" spans="2:3" ht="27.95" customHeight="1" x14ac:dyDescent="0.2">
      <c r="B43" s="22"/>
      <c r="C43" s="23"/>
    </row>
    <row r="44" spans="2:3" ht="27.95" customHeight="1" x14ac:dyDescent="0.2">
      <c r="B44" s="25"/>
      <c r="C44" s="24"/>
    </row>
    <row r="45" spans="2:3" ht="27.95" customHeight="1" x14ac:dyDescent="0.2">
      <c r="B45" s="26"/>
      <c r="C45" s="26"/>
    </row>
    <row r="46" spans="2:3" ht="30.95" customHeight="1" x14ac:dyDescent="0.2">
      <c r="B46" s="28"/>
      <c r="C46" s="29"/>
    </row>
    <row r="47" spans="2:3" ht="30.95" customHeight="1" x14ac:dyDescent="0.2">
      <c r="B47" s="28"/>
      <c r="C47" s="29"/>
    </row>
    <row r="48" spans="2:3" ht="30.95" customHeight="1" x14ac:dyDescent="0.2">
      <c r="B48" s="30"/>
      <c r="C48" s="29"/>
    </row>
    <row r="49" spans="2:3" ht="30.95" customHeight="1" x14ac:dyDescent="0.2">
      <c r="B49" s="31"/>
      <c r="C49" s="31"/>
    </row>
    <row r="50" spans="2:3" ht="30.95" customHeight="1" x14ac:dyDescent="0.2">
      <c r="B50" s="31"/>
      <c r="C50" s="31"/>
    </row>
    <row r="51" spans="2:3" ht="30.95" customHeight="1" x14ac:dyDescent="0.2">
      <c r="B51" s="32"/>
      <c r="C51" s="32"/>
    </row>
    <row r="52" spans="2:3" ht="30.95" customHeight="1" x14ac:dyDescent="0.2">
      <c r="B52" s="33"/>
      <c r="C52" s="33"/>
    </row>
    <row r="53" spans="2:3" ht="30.95" customHeight="1" x14ac:dyDescent="0.2">
      <c r="B53" s="34"/>
      <c r="C53" s="34"/>
    </row>
    <row r="54" spans="2:3" ht="30.95" customHeight="1" x14ac:dyDescent="0.2">
      <c r="B54" s="28"/>
      <c r="C54" s="29"/>
    </row>
    <row r="55" spans="2:3" ht="30.95" customHeight="1" x14ac:dyDescent="0.2">
      <c r="B55" s="28"/>
      <c r="C55" s="29"/>
    </row>
    <row r="56" spans="2:3" ht="30.95" customHeight="1" x14ac:dyDescent="0.2">
      <c r="B56" s="28"/>
      <c r="C56" s="29"/>
    </row>
    <row r="57" spans="2:3" ht="30.95" customHeight="1" x14ac:dyDescent="0.2">
      <c r="B57" s="28"/>
      <c r="C57" s="29"/>
    </row>
    <row r="58" spans="2:3" ht="30.95" customHeight="1" x14ac:dyDescent="0.2">
      <c r="B58" s="28"/>
      <c r="C58" s="29"/>
    </row>
    <row r="59" spans="2:3" ht="30.95" customHeight="1" x14ac:dyDescent="0.2">
      <c r="B59" s="35"/>
      <c r="C59" s="27"/>
    </row>
    <row r="60" spans="2:3" ht="30.95" customHeight="1" x14ac:dyDescent="0.2">
      <c r="B60" s="28"/>
      <c r="C60" s="29"/>
    </row>
    <row r="61" spans="2:3" ht="30.95" customHeight="1" x14ac:dyDescent="0.2">
      <c r="B61" s="28"/>
      <c r="C61" s="29"/>
    </row>
    <row r="62" spans="2:3" ht="30.95" customHeight="1" x14ac:dyDescent="0.2">
      <c r="B62" s="30"/>
      <c r="C62" s="29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70"/>
  <sheetViews>
    <sheetView showGridLines="0" view="pageLayout" topLeftCell="A46" zoomScale="75" zoomScaleNormal="50" zoomScaleSheetLayoutView="75" zoomScalePageLayoutView="75" workbookViewId="0">
      <selection activeCell="J81" sqref="J81"/>
    </sheetView>
  </sheetViews>
  <sheetFormatPr baseColWidth="10" defaultColWidth="11.42578125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81" t="s">
        <v>165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119"/>
    </row>
    <row r="11" spans="2:16" x14ac:dyDescent="0.2">
      <c r="B11" s="5"/>
      <c r="C11" s="5"/>
    </row>
    <row r="12" spans="2:16" ht="36" customHeight="1" x14ac:dyDescent="0.2">
      <c r="B12" s="189" t="s">
        <v>0</v>
      </c>
      <c r="C12" s="234" t="s">
        <v>24</v>
      </c>
      <c r="E12" s="175">
        <v>100</v>
      </c>
    </row>
    <row r="13" spans="2:16" ht="36" customHeight="1" x14ac:dyDescent="0.2">
      <c r="B13" s="190" t="s">
        <v>166</v>
      </c>
      <c r="C13" s="192">
        <v>366</v>
      </c>
      <c r="E13" s="175"/>
    </row>
    <row r="14" spans="2:16" ht="30.95" customHeight="1" x14ac:dyDescent="0.2">
      <c r="B14" s="235" t="s">
        <v>153</v>
      </c>
      <c r="C14" s="236">
        <v>289</v>
      </c>
      <c r="E14" s="175"/>
    </row>
    <row r="15" spans="2:16" ht="12.75" customHeight="1" thickBot="1" x14ac:dyDescent="0.25">
      <c r="B15" s="191"/>
      <c r="C15" s="192"/>
      <c r="D15" s="7"/>
    </row>
    <row r="16" spans="2:16" ht="39.75" customHeight="1" thickTop="1" x14ac:dyDescent="0.2">
      <c r="B16" s="193"/>
      <c r="C16" s="237"/>
    </row>
    <row r="25" spans="2:3" ht="15.75" thickBot="1" x14ac:dyDescent="0.25"/>
    <row r="26" spans="2:3" x14ac:dyDescent="0.2">
      <c r="B26" s="142" t="s">
        <v>116</v>
      </c>
      <c r="C26" s="149">
        <v>366</v>
      </c>
    </row>
    <row r="27" spans="2:3" x14ac:dyDescent="0.2">
      <c r="B27" s="143" t="s">
        <v>149</v>
      </c>
      <c r="C27" s="150"/>
    </row>
    <row r="28" spans="2:3" x14ac:dyDescent="0.2">
      <c r="B28" s="143" t="s">
        <v>117</v>
      </c>
      <c r="C28" s="150"/>
    </row>
    <row r="29" spans="2:3" ht="15.75" thickBot="1" x14ac:dyDescent="0.25">
      <c r="B29" s="144" t="s">
        <v>144</v>
      </c>
      <c r="C29" s="151"/>
    </row>
    <row r="30" spans="2:3" x14ac:dyDescent="0.2">
      <c r="C30" s="9">
        <f>SUM(C26:C29)</f>
        <v>366</v>
      </c>
    </row>
    <row r="50" spans="2:11" x14ac:dyDescent="0.2">
      <c r="C50" s="297" t="s">
        <v>193</v>
      </c>
      <c r="D50" s="297"/>
      <c r="E50" s="297"/>
      <c r="F50" s="297"/>
      <c r="G50" s="297"/>
      <c r="H50" s="297"/>
      <c r="I50" s="297"/>
      <c r="J50" s="297"/>
      <c r="K50" s="297"/>
    </row>
    <row r="51" spans="2:11" x14ac:dyDescent="0.2">
      <c r="C51" s="297"/>
      <c r="D51" s="297"/>
      <c r="E51" s="297"/>
      <c r="F51" s="297"/>
      <c r="G51" s="297"/>
      <c r="H51" s="297"/>
      <c r="I51" s="297"/>
      <c r="J51" s="297"/>
      <c r="K51" s="297"/>
    </row>
    <row r="52" spans="2:11" x14ac:dyDescent="0.2">
      <c r="C52" s="297"/>
      <c r="D52" s="297"/>
      <c r="E52" s="297"/>
      <c r="F52" s="297"/>
      <c r="G52" s="297"/>
      <c r="H52" s="297"/>
      <c r="I52" s="297"/>
      <c r="J52" s="297"/>
      <c r="K52" s="297"/>
    </row>
    <row r="53" spans="2:11" x14ac:dyDescent="0.2">
      <c r="C53" s="297"/>
      <c r="D53" s="297"/>
      <c r="E53" s="297"/>
      <c r="F53" s="297"/>
      <c r="G53" s="297"/>
      <c r="H53" s="297"/>
      <c r="I53" s="297"/>
      <c r="J53" s="297"/>
      <c r="K53" s="297"/>
    </row>
    <row r="58" spans="2:11" ht="15.75" x14ac:dyDescent="0.2">
      <c r="D58" s="278" t="s">
        <v>134</v>
      </c>
      <c r="E58" s="276"/>
    </row>
    <row r="59" spans="2:11" x14ac:dyDescent="0.2">
      <c r="D59" s="276"/>
      <c r="E59" s="276"/>
    </row>
    <row r="60" spans="2:11" x14ac:dyDescent="0.2">
      <c r="B60" s="294" t="s">
        <v>194</v>
      </c>
      <c r="C60" s="294"/>
      <c r="D60" s="277">
        <v>400</v>
      </c>
      <c r="E60" s="276"/>
    </row>
    <row r="61" spans="2:11" x14ac:dyDescent="0.2">
      <c r="B61" s="294" t="s">
        <v>195</v>
      </c>
      <c r="C61" s="294"/>
      <c r="D61" s="277">
        <v>266</v>
      </c>
      <c r="E61" s="276"/>
    </row>
    <row r="62" spans="2:11" x14ac:dyDescent="0.2">
      <c r="B62" s="294" t="s">
        <v>196</v>
      </c>
      <c r="C62" s="294"/>
      <c r="D62" s="277">
        <v>39</v>
      </c>
      <c r="E62" s="276"/>
    </row>
    <row r="63" spans="2:11" x14ac:dyDescent="0.2">
      <c r="D63" s="276"/>
      <c r="E63" s="276"/>
    </row>
    <row r="64" spans="2:11" x14ac:dyDescent="0.2">
      <c r="D64" s="276"/>
      <c r="E64" s="276"/>
    </row>
    <row r="65" spans="2:5" x14ac:dyDescent="0.2">
      <c r="D65" s="276"/>
      <c r="E65" s="276"/>
    </row>
    <row r="66" spans="2:5" x14ac:dyDescent="0.2">
      <c r="D66" s="276"/>
      <c r="E66" s="276"/>
    </row>
    <row r="67" spans="2:5" x14ac:dyDescent="0.2">
      <c r="B67" s="294" t="s">
        <v>198</v>
      </c>
      <c r="C67" s="294"/>
      <c r="D67" s="277">
        <v>12</v>
      </c>
      <c r="E67" s="276"/>
    </row>
    <row r="68" spans="2:5" x14ac:dyDescent="0.2">
      <c r="B68" s="295"/>
      <c r="C68" s="296"/>
      <c r="D68" s="277"/>
      <c r="E68" s="276"/>
    </row>
    <row r="69" spans="2:5" x14ac:dyDescent="0.2">
      <c r="B69" s="294" t="s">
        <v>197</v>
      </c>
      <c r="C69" s="294"/>
      <c r="D69" s="277">
        <v>27</v>
      </c>
      <c r="E69" s="276"/>
    </row>
    <row r="70" spans="2:5" x14ac:dyDescent="0.2">
      <c r="D70" s="276"/>
      <c r="E70" s="276"/>
    </row>
  </sheetData>
  <mergeCells count="8">
    <mergeCell ref="B67:C67"/>
    <mergeCell ref="B69:C69"/>
    <mergeCell ref="B68:C68"/>
    <mergeCell ref="B9:O9"/>
    <mergeCell ref="C50:K53"/>
    <mergeCell ref="B60:C60"/>
    <mergeCell ref="B61:C61"/>
    <mergeCell ref="B62:C62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0"/>
  <sheetViews>
    <sheetView showGridLines="0" topLeftCell="A19" workbookViewId="0">
      <selection activeCell="E35" sqref="E35"/>
    </sheetView>
  </sheetViews>
  <sheetFormatPr baseColWidth="10" defaultColWidth="11.42578125" defaultRowHeight="12.75" x14ac:dyDescent="0.2"/>
  <cols>
    <col min="1" max="1" width="3" customWidth="1"/>
    <col min="2" max="2" width="66.5703125" customWidth="1"/>
    <col min="3" max="3" width="16.42578125" customWidth="1"/>
    <col min="4" max="4" width="12.85546875" customWidth="1"/>
  </cols>
  <sheetData>
    <row r="8" spans="1:7" ht="36.75" customHeight="1" x14ac:dyDescent="0.25">
      <c r="A8" s="298" t="s">
        <v>115</v>
      </c>
      <c r="B8" s="298"/>
      <c r="C8" s="298"/>
      <c r="D8" s="111"/>
      <c r="E8" s="111"/>
      <c r="F8" s="111"/>
      <c r="G8" s="111"/>
    </row>
    <row r="9" spans="1:7" ht="13.5" thickBot="1" x14ac:dyDescent="0.25"/>
    <row r="10" spans="1:7" ht="31.5" customHeight="1" thickBot="1" x14ac:dyDescent="0.4">
      <c r="B10" s="299" t="s">
        <v>134</v>
      </c>
      <c r="C10" s="300"/>
    </row>
    <row r="11" spans="1:7" ht="15.75" thickBot="1" x14ac:dyDescent="0.3">
      <c r="B11" s="161" t="s">
        <v>101</v>
      </c>
      <c r="C11" s="165" t="s">
        <v>102</v>
      </c>
    </row>
    <row r="12" spans="1:7" ht="15.75" thickBot="1" x14ac:dyDescent="0.3">
      <c r="B12" s="163" t="s">
        <v>140</v>
      </c>
      <c r="C12" s="164"/>
    </row>
    <row r="13" spans="1:7" ht="15" x14ac:dyDescent="0.25">
      <c r="B13" s="162"/>
      <c r="C13" s="114"/>
    </row>
    <row r="14" spans="1:7" ht="15" x14ac:dyDescent="0.25">
      <c r="B14" s="115" t="s">
        <v>171</v>
      </c>
      <c r="C14" s="116">
        <v>5</v>
      </c>
    </row>
    <row r="15" spans="1:7" ht="15" x14ac:dyDescent="0.25">
      <c r="B15" s="113" t="s">
        <v>172</v>
      </c>
      <c r="C15" s="112">
        <v>4</v>
      </c>
    </row>
    <row r="16" spans="1:7" ht="15" x14ac:dyDescent="0.25">
      <c r="B16" s="113" t="s">
        <v>173</v>
      </c>
      <c r="C16" s="112">
        <v>3</v>
      </c>
    </row>
    <row r="17" spans="2:3" ht="15" x14ac:dyDescent="0.25">
      <c r="B17" s="113" t="s">
        <v>174</v>
      </c>
      <c r="C17" s="112">
        <v>3</v>
      </c>
    </row>
    <row r="18" spans="2:3" x14ac:dyDescent="0.2">
      <c r="B18" s="273" t="s">
        <v>175</v>
      </c>
      <c r="C18" s="248">
        <v>3</v>
      </c>
    </row>
    <row r="19" spans="2:3" ht="15" x14ac:dyDescent="0.25">
      <c r="B19" s="239" t="s">
        <v>176</v>
      </c>
      <c r="C19" s="233">
        <v>2</v>
      </c>
    </row>
    <row r="20" spans="2:3" ht="15" x14ac:dyDescent="0.25">
      <c r="B20" s="239" t="s">
        <v>177</v>
      </c>
      <c r="C20" s="233">
        <v>2</v>
      </c>
    </row>
    <row r="21" spans="2:3" ht="15" x14ac:dyDescent="0.25">
      <c r="B21" s="239" t="s">
        <v>178</v>
      </c>
      <c r="C21" s="233">
        <v>2</v>
      </c>
    </row>
    <row r="22" spans="2:3" ht="15" x14ac:dyDescent="0.25">
      <c r="B22" s="239" t="s">
        <v>179</v>
      </c>
      <c r="C22" s="233">
        <v>2</v>
      </c>
    </row>
    <row r="23" spans="2:3" ht="15" x14ac:dyDescent="0.25">
      <c r="B23" s="239" t="s">
        <v>180</v>
      </c>
      <c r="C23" s="233">
        <v>2</v>
      </c>
    </row>
    <row r="24" spans="2:3" ht="15" x14ac:dyDescent="0.25">
      <c r="B24" s="113" t="s">
        <v>181</v>
      </c>
      <c r="C24" s="112">
        <v>2</v>
      </c>
    </row>
    <row r="25" spans="2:3" ht="15" x14ac:dyDescent="0.25">
      <c r="B25" s="113"/>
      <c r="C25" s="112"/>
    </row>
    <row r="26" spans="2:3" ht="15.75" thickBot="1" x14ac:dyDescent="0.3">
      <c r="B26" s="113"/>
      <c r="C26" s="112"/>
    </row>
    <row r="27" spans="2:3" ht="15.75" thickBot="1" x14ac:dyDescent="0.3">
      <c r="B27" s="163" t="s">
        <v>141</v>
      </c>
      <c r="C27" s="164"/>
    </row>
    <row r="28" spans="2:3" ht="15" x14ac:dyDescent="0.25">
      <c r="B28" s="113" t="s">
        <v>182</v>
      </c>
      <c r="C28" s="112">
        <v>4</v>
      </c>
    </row>
    <row r="29" spans="2:3" ht="15" x14ac:dyDescent="0.25">
      <c r="B29" s="113" t="s">
        <v>183</v>
      </c>
      <c r="C29" s="112">
        <v>3</v>
      </c>
    </row>
    <row r="30" spans="2:3" ht="15" x14ac:dyDescent="0.25">
      <c r="B30" s="113" t="s">
        <v>184</v>
      </c>
      <c r="C30" s="112">
        <v>3</v>
      </c>
    </row>
    <row r="31" spans="2:3" ht="15" x14ac:dyDescent="0.25">
      <c r="B31" s="113" t="s">
        <v>185</v>
      </c>
      <c r="C31" s="112">
        <v>2</v>
      </c>
    </row>
    <row r="32" spans="2:3" ht="15" x14ac:dyDescent="0.25">
      <c r="B32" s="113" t="s">
        <v>186</v>
      </c>
      <c r="C32" s="112">
        <v>2</v>
      </c>
    </row>
    <row r="33" spans="2:3" ht="15" x14ac:dyDescent="0.25">
      <c r="B33" s="239" t="s">
        <v>187</v>
      </c>
      <c r="C33" s="233">
        <v>2</v>
      </c>
    </row>
    <row r="34" spans="2:3" ht="15" x14ac:dyDescent="0.25">
      <c r="B34" s="239"/>
      <c r="C34" s="233"/>
    </row>
    <row r="35" spans="2:3" ht="15" x14ac:dyDescent="0.25">
      <c r="B35" s="275" t="s">
        <v>188</v>
      </c>
      <c r="C35" s="112"/>
    </row>
    <row r="36" spans="2:3" ht="15" x14ac:dyDescent="0.25">
      <c r="B36" s="113" t="s">
        <v>189</v>
      </c>
      <c r="C36" s="112">
        <v>2</v>
      </c>
    </row>
    <row r="37" spans="2:3" ht="15" x14ac:dyDescent="0.25">
      <c r="B37" s="113" t="s">
        <v>190</v>
      </c>
      <c r="C37" s="112">
        <v>2</v>
      </c>
    </row>
    <row r="38" spans="2:3" ht="15" x14ac:dyDescent="0.25">
      <c r="B38" s="238" t="s">
        <v>191</v>
      </c>
      <c r="C38" s="114">
        <v>2</v>
      </c>
    </row>
    <row r="39" spans="2:3" ht="15" x14ac:dyDescent="0.25">
      <c r="B39" s="239" t="s">
        <v>192</v>
      </c>
      <c r="C39" s="112">
        <v>19</v>
      </c>
    </row>
    <row r="40" spans="2:3" ht="15" x14ac:dyDescent="0.25">
      <c r="B40" s="239"/>
      <c r="C40" s="233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25" zoomScale="75" zoomScaleNormal="100" zoomScaleSheetLayoutView="75" zoomScalePageLayoutView="75" workbookViewId="0">
      <selection activeCell="D14" sqref="D14"/>
    </sheetView>
  </sheetViews>
  <sheetFormatPr baseColWidth="10" defaultColWidth="11.42578125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301" t="s">
        <v>167</v>
      </c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120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176" t="s">
        <v>0</v>
      </c>
      <c r="C12" s="177" t="s">
        <v>152</v>
      </c>
      <c r="D12" s="178" t="s">
        <v>158</v>
      </c>
      <c r="E12" s="187"/>
    </row>
    <row r="13" spans="2:16" ht="30.95" customHeight="1" x14ac:dyDescent="0.2">
      <c r="B13" s="188" t="s">
        <v>18</v>
      </c>
      <c r="C13" s="180">
        <v>22</v>
      </c>
      <c r="D13" s="180">
        <v>34</v>
      </c>
      <c r="E13" s="187"/>
    </row>
    <row r="14" spans="2:16" ht="30.95" customHeight="1" x14ac:dyDescent="0.2">
      <c r="B14" s="188" t="s">
        <v>19</v>
      </c>
      <c r="C14" s="180">
        <v>20</v>
      </c>
      <c r="D14" s="180">
        <v>29</v>
      </c>
      <c r="E14" s="187"/>
    </row>
    <row r="15" spans="2:16" ht="30.95" customHeight="1" x14ac:dyDescent="0.2">
      <c r="B15" s="181" t="s">
        <v>20</v>
      </c>
      <c r="C15" s="180">
        <v>18</v>
      </c>
      <c r="D15" s="180">
        <v>23</v>
      </c>
      <c r="E15" s="187"/>
    </row>
    <row r="16" spans="2:16" ht="12.75" customHeight="1" x14ac:dyDescent="0.2">
      <c r="B16" s="184"/>
      <c r="C16" s="254"/>
      <c r="D16" s="255"/>
      <c r="E16" s="187"/>
    </row>
    <row r="17" spans="2:5" ht="30.95" customHeight="1" x14ac:dyDescent="0.2">
      <c r="B17" s="185" t="s">
        <v>5</v>
      </c>
      <c r="C17" s="186">
        <f>C13+C14+C15</f>
        <v>60</v>
      </c>
      <c r="D17" s="180">
        <f>D13+D14+D15</f>
        <v>86</v>
      </c>
      <c r="E17" s="187"/>
    </row>
    <row r="18" spans="2:5" ht="30.95" customHeight="1" x14ac:dyDescent="0.2">
      <c r="B18" s="15"/>
      <c r="C18" s="16"/>
      <c r="D18" s="16"/>
    </row>
    <row r="19" spans="2:5" ht="30.95" customHeight="1" x14ac:dyDescent="0.2">
      <c r="B19" s="15"/>
      <c r="C19" s="16"/>
      <c r="D19" s="16"/>
    </row>
    <row r="20" spans="2:5" ht="30.95" customHeight="1" x14ac:dyDescent="0.2">
      <c r="B20" s="15"/>
      <c r="C20" s="16"/>
      <c r="D20" s="16"/>
    </row>
    <row r="21" spans="2:5" ht="30.95" customHeight="1" x14ac:dyDescent="0.2">
      <c r="B21" s="15"/>
      <c r="C21" s="16"/>
      <c r="D21" s="16"/>
    </row>
    <row r="22" spans="2:5" ht="30.95" customHeight="1" x14ac:dyDescent="0.2">
      <c r="B22" s="15"/>
      <c r="C22" s="16"/>
      <c r="D22" s="16"/>
    </row>
    <row r="23" spans="2:5" ht="30.95" customHeight="1" x14ac:dyDescent="0.2">
      <c r="B23" s="15"/>
      <c r="C23" s="16"/>
      <c r="D23" s="16"/>
    </row>
    <row r="24" spans="2:5" ht="30.95" customHeight="1" x14ac:dyDescent="0.2">
      <c r="B24" s="15"/>
      <c r="C24" s="16"/>
      <c r="D24" s="16"/>
    </row>
    <row r="25" spans="2:5" ht="30.95" customHeight="1" x14ac:dyDescent="0.2">
      <c r="B25" s="15"/>
      <c r="C25" s="16"/>
      <c r="D25" s="16"/>
    </row>
    <row r="26" spans="2:5" ht="30.95" customHeight="1" x14ac:dyDescent="0.2">
      <c r="B26" s="15"/>
      <c r="C26" s="16"/>
      <c r="D26" s="16"/>
    </row>
    <row r="27" spans="2:5" ht="30.95" customHeight="1" x14ac:dyDescent="0.2">
      <c r="B27" s="15"/>
      <c r="C27" s="16"/>
      <c r="D27" s="16"/>
    </row>
    <row r="28" spans="2:5" ht="30.95" customHeight="1" x14ac:dyDescent="0.2">
      <c r="B28" s="15"/>
      <c r="C28" s="16"/>
      <c r="D28" s="16"/>
    </row>
    <row r="29" spans="2:5" ht="30.95" customHeight="1" x14ac:dyDescent="0.2">
      <c r="B29" s="15"/>
      <c r="C29" s="16"/>
      <c r="D29" s="16"/>
    </row>
    <row r="30" spans="2:5" ht="30.95" customHeight="1" x14ac:dyDescent="0.2">
      <c r="B30" s="15"/>
      <c r="C30" s="16"/>
      <c r="D30" s="16"/>
    </row>
    <row r="40" spans="2:2" x14ac:dyDescent="0.2">
      <c r="B40" s="14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26"/>
  <sheetViews>
    <sheetView showGridLines="0" view="pageLayout" topLeftCell="A6" zoomScale="75" zoomScaleNormal="100" zoomScaleSheetLayoutView="75" zoomScalePageLayoutView="75" workbookViewId="0">
      <selection activeCell="E26" sqref="E26"/>
    </sheetView>
  </sheetViews>
  <sheetFormatPr baseColWidth="10" defaultColWidth="11.42578125" defaultRowHeight="15" x14ac:dyDescent="0.2"/>
  <cols>
    <col min="1" max="1" width="23.42578125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302" t="s">
        <v>168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121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179" t="s">
        <v>0</v>
      </c>
      <c r="B12" s="249" t="s">
        <v>152</v>
      </c>
      <c r="C12" s="250" t="s">
        <v>158</v>
      </c>
    </row>
    <row r="13" spans="1:15" ht="30.95" customHeight="1" x14ac:dyDescent="0.2">
      <c r="A13" s="251" t="s">
        <v>21</v>
      </c>
      <c r="B13" s="179">
        <v>944</v>
      </c>
      <c r="C13" s="252">
        <v>719</v>
      </c>
    </row>
    <row r="14" spans="1:15" ht="30.95" customHeight="1" x14ac:dyDescent="0.2">
      <c r="A14" s="253" t="s">
        <v>22</v>
      </c>
      <c r="B14" s="182">
        <v>412</v>
      </c>
      <c r="C14" s="252">
        <v>349</v>
      </c>
    </row>
    <row r="15" spans="1:15" ht="13.5" customHeight="1" x14ac:dyDescent="0.2">
      <c r="A15" s="253"/>
      <c r="B15" s="183"/>
      <c r="C15" s="252"/>
      <c r="E15" s="13"/>
      <c r="F15" s="13"/>
      <c r="G15" s="13"/>
      <c r="H15" s="13"/>
      <c r="I15" s="13"/>
    </row>
    <row r="16" spans="1:15" ht="12.75" customHeight="1" x14ac:dyDescent="0.2">
      <c r="A16" s="184"/>
      <c r="B16" s="254"/>
      <c r="C16" s="255"/>
    </row>
    <row r="17" spans="1:3" ht="30.95" customHeight="1" x14ac:dyDescent="0.2">
      <c r="A17" s="256" t="s">
        <v>5</v>
      </c>
      <c r="B17" s="258">
        <f t="shared" ref="B17" si="0">B13+B14+B15</f>
        <v>1356</v>
      </c>
      <c r="C17" s="259">
        <f>C13+C14+C15</f>
        <v>1068</v>
      </c>
    </row>
    <row r="18" spans="1:3" ht="30.95" customHeight="1" x14ac:dyDescent="0.2">
      <c r="A18" s="15"/>
      <c r="B18" s="16"/>
      <c r="C18" s="16"/>
    </row>
    <row r="19" spans="1:3" ht="30.95" customHeight="1" x14ac:dyDescent="0.2"/>
    <row r="20" spans="1:3" ht="30.95" customHeight="1" thickBot="1" x14ac:dyDescent="0.25"/>
    <row r="21" spans="1:3" ht="30.95" customHeight="1" x14ac:dyDescent="0.2">
      <c r="A21" s="274" t="s">
        <v>124</v>
      </c>
      <c r="B21" s="240">
        <v>935</v>
      </c>
    </row>
    <row r="22" spans="1:3" ht="30.95" customHeight="1" x14ac:dyDescent="0.2">
      <c r="A22" s="241" t="s">
        <v>125</v>
      </c>
      <c r="B22" s="242">
        <v>76</v>
      </c>
      <c r="C22" s="16"/>
    </row>
    <row r="23" spans="1:3" ht="30.95" customHeight="1" x14ac:dyDescent="0.2">
      <c r="A23" s="241" t="s">
        <v>122</v>
      </c>
      <c r="B23" s="242">
        <v>49</v>
      </c>
      <c r="C23" s="16"/>
    </row>
    <row r="24" spans="1:3" ht="4.5" customHeight="1" x14ac:dyDescent="0.2">
      <c r="A24" s="241"/>
      <c r="B24" s="242"/>
      <c r="C24" s="16"/>
    </row>
    <row r="25" spans="1:3" ht="30.95" customHeight="1" thickBot="1" x14ac:dyDescent="0.25">
      <c r="A25" s="243" t="s">
        <v>123</v>
      </c>
      <c r="B25" s="244">
        <v>8</v>
      </c>
      <c r="C25" s="16"/>
    </row>
    <row r="26" spans="1:3" ht="30.95" customHeight="1" thickBot="1" x14ac:dyDescent="0.25">
      <c r="A26" s="15"/>
      <c r="B26" s="257">
        <f>SUM(B21:B25)</f>
        <v>1068</v>
      </c>
      <c r="C26" s="16"/>
    </row>
  </sheetData>
  <mergeCells count="1">
    <mergeCell ref="A9:N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28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showGridLines="0" view="pageLayout" topLeftCell="A16" zoomScaleNormal="100" workbookViewId="0">
      <selection activeCell="H11" sqref="H11"/>
    </sheetView>
  </sheetViews>
  <sheetFormatPr baseColWidth="10" defaultColWidth="11.42578125" defaultRowHeight="12.75" x14ac:dyDescent="0.2"/>
  <cols>
    <col min="1" max="1" width="5.140625" customWidth="1"/>
    <col min="2" max="2" width="18.28515625" customWidth="1"/>
    <col min="3" max="3" width="16.5703125" customWidth="1"/>
    <col min="4" max="4" width="14.85546875" customWidth="1"/>
    <col min="5" max="5" width="18.7109375" customWidth="1"/>
    <col min="6" max="6" width="15.28515625" customWidth="1"/>
    <col min="7" max="7" width="16" customWidth="1"/>
    <col min="8" max="8" width="13.140625" customWidth="1"/>
    <col min="9" max="9" width="14.7109375" customWidth="1"/>
  </cols>
  <sheetData>
    <row r="3" spans="2:11" x14ac:dyDescent="0.2">
      <c r="C3" s="302" t="s">
        <v>142</v>
      </c>
      <c r="D3" s="302"/>
      <c r="E3" s="302"/>
      <c r="F3" s="302"/>
      <c r="G3" s="302"/>
      <c r="H3" s="302"/>
      <c r="I3" s="302"/>
    </row>
    <row r="4" spans="2:11" x14ac:dyDescent="0.2">
      <c r="C4" s="302"/>
      <c r="D4" s="302"/>
      <c r="E4" s="302"/>
      <c r="F4" s="302"/>
      <c r="G4" s="302"/>
      <c r="H4" s="302"/>
      <c r="I4" s="302"/>
    </row>
    <row r="5" spans="2:11" x14ac:dyDescent="0.2">
      <c r="C5" s="302"/>
      <c r="D5" s="302"/>
      <c r="E5" s="302"/>
      <c r="F5" s="302"/>
      <c r="G5" s="302"/>
      <c r="H5" s="302"/>
      <c r="I5" s="302"/>
    </row>
    <row r="8" spans="2:11" ht="17.25" x14ac:dyDescent="0.3">
      <c r="B8" s="145"/>
      <c r="C8" s="145"/>
      <c r="D8" s="145"/>
      <c r="E8" s="145"/>
      <c r="F8" s="145"/>
      <c r="G8" s="145"/>
      <c r="H8" s="145"/>
      <c r="I8" s="145"/>
      <c r="J8" s="145"/>
      <c r="K8" s="145"/>
    </row>
    <row r="9" spans="2:11" s="129" customFormat="1" ht="33" customHeight="1" thickBot="1" x14ac:dyDescent="0.35">
      <c r="B9" s="262" t="s">
        <v>24</v>
      </c>
      <c r="C9" s="263" t="s">
        <v>126</v>
      </c>
      <c r="D9" s="264" t="s">
        <v>127</v>
      </c>
      <c r="E9" s="264" t="s">
        <v>128</v>
      </c>
      <c r="F9" s="265" t="s">
        <v>154</v>
      </c>
      <c r="G9" s="265" t="s">
        <v>129</v>
      </c>
      <c r="H9" s="266" t="s">
        <v>130</v>
      </c>
      <c r="I9" s="267" t="s">
        <v>133</v>
      </c>
      <c r="J9" s="147"/>
      <c r="K9" s="147"/>
    </row>
    <row r="10" spans="2:11" ht="18" thickBot="1" x14ac:dyDescent="0.35">
      <c r="B10" s="268" t="s">
        <v>122</v>
      </c>
      <c r="C10" s="148">
        <v>459</v>
      </c>
      <c r="D10" s="148"/>
      <c r="E10" s="148">
        <v>6</v>
      </c>
      <c r="F10" s="148"/>
      <c r="G10" s="148">
        <v>8</v>
      </c>
      <c r="H10" s="166">
        <v>3</v>
      </c>
      <c r="I10" s="269">
        <f>SUM(C10:H10)</f>
        <v>476</v>
      </c>
      <c r="J10" s="145"/>
      <c r="K10" s="145"/>
    </row>
    <row r="11" spans="2:11" ht="10.5" customHeight="1" thickBot="1" x14ac:dyDescent="0.35">
      <c r="B11" s="270"/>
      <c r="C11" s="146"/>
      <c r="D11" s="146"/>
      <c r="E11" s="146"/>
      <c r="F11" s="146"/>
      <c r="G11" s="146"/>
      <c r="H11" s="154"/>
      <c r="I11" s="269"/>
      <c r="J11" s="145"/>
      <c r="K11" s="145"/>
    </row>
    <row r="12" spans="2:11" ht="18" thickBot="1" x14ac:dyDescent="0.35">
      <c r="B12" s="270" t="s">
        <v>123</v>
      </c>
      <c r="C12" s="146">
        <v>19</v>
      </c>
      <c r="D12" s="146"/>
      <c r="E12" s="146">
        <v>1</v>
      </c>
      <c r="F12" s="146"/>
      <c r="G12" s="146">
        <v>1</v>
      </c>
      <c r="H12" s="154"/>
      <c r="I12" s="269">
        <f>SUM(C12:H12)</f>
        <v>21</v>
      </c>
      <c r="J12" s="145"/>
      <c r="K12" s="145"/>
    </row>
    <row r="13" spans="2:11" ht="6.75" customHeight="1" thickBot="1" x14ac:dyDescent="0.35">
      <c r="B13" s="270"/>
      <c r="C13" s="146"/>
      <c r="D13" s="146"/>
      <c r="E13" s="146"/>
      <c r="F13" s="146"/>
      <c r="G13" s="146"/>
      <c r="H13" s="154"/>
      <c r="I13" s="269"/>
      <c r="J13" s="145"/>
      <c r="K13" s="145"/>
    </row>
    <row r="14" spans="2:11" ht="18" thickBot="1" x14ac:dyDescent="0.35">
      <c r="B14" s="270" t="s">
        <v>124</v>
      </c>
      <c r="C14" s="146">
        <v>0</v>
      </c>
      <c r="D14" s="146"/>
      <c r="E14" s="146">
        <v>43</v>
      </c>
      <c r="F14" s="146"/>
      <c r="G14" s="146"/>
      <c r="H14" s="154"/>
      <c r="I14" s="269">
        <f>SUM(C14:H14)</f>
        <v>43</v>
      </c>
      <c r="J14" s="145"/>
      <c r="K14" s="145"/>
    </row>
    <row r="15" spans="2:11" ht="9" customHeight="1" thickBot="1" x14ac:dyDescent="0.35">
      <c r="B15" s="270"/>
      <c r="C15" s="146"/>
      <c r="D15" s="146"/>
      <c r="E15" s="146"/>
      <c r="F15" s="146"/>
      <c r="G15" s="146"/>
      <c r="H15" s="154"/>
      <c r="I15" s="269"/>
      <c r="J15" s="145"/>
      <c r="K15" s="145"/>
    </row>
    <row r="16" spans="2:11" ht="18" thickBot="1" x14ac:dyDescent="0.35">
      <c r="B16" s="271" t="s">
        <v>125</v>
      </c>
      <c r="C16" s="170">
        <v>0</v>
      </c>
      <c r="D16" s="170"/>
      <c r="E16" s="170">
        <v>4</v>
      </c>
      <c r="F16" s="170"/>
      <c r="G16" s="170"/>
      <c r="H16" s="171"/>
      <c r="I16" s="269">
        <f>SUM(C16:H16)</f>
        <v>4</v>
      </c>
      <c r="J16" s="145"/>
      <c r="K16" s="145"/>
    </row>
    <row r="17" spans="2:11" ht="36" customHeight="1" x14ac:dyDescent="0.3">
      <c r="B17" s="153"/>
      <c r="C17" s="167">
        <f>SUM(C10:C16)</f>
        <v>478</v>
      </c>
      <c r="D17" s="168">
        <f t="shared" ref="D17:H17" si="0">SUM(D10:D16)</f>
        <v>0</v>
      </c>
      <c r="E17" s="168">
        <f t="shared" si="0"/>
        <v>54</v>
      </c>
      <c r="F17" s="168">
        <f t="shared" si="0"/>
        <v>0</v>
      </c>
      <c r="G17" s="168">
        <f t="shared" si="0"/>
        <v>9</v>
      </c>
      <c r="H17" s="169">
        <f t="shared" si="0"/>
        <v>3</v>
      </c>
      <c r="I17" s="272">
        <f>SUM(C17:H17)</f>
        <v>544</v>
      </c>
      <c r="J17" s="145"/>
      <c r="K17" s="145"/>
    </row>
    <row r="18" spans="2:11" ht="17.25" x14ac:dyDescent="0.3">
      <c r="B18" s="145"/>
      <c r="C18" s="145"/>
      <c r="D18" s="145"/>
      <c r="E18" s="145"/>
      <c r="F18" s="145"/>
      <c r="G18" s="145"/>
      <c r="H18" s="145"/>
      <c r="I18" s="145"/>
      <c r="J18" s="145"/>
      <c r="K18" s="145"/>
    </row>
    <row r="19" spans="2:11" ht="17.25" x14ac:dyDescent="0.3">
      <c r="B19" s="145"/>
      <c r="C19" s="145"/>
      <c r="D19" s="145"/>
      <c r="E19" s="145"/>
      <c r="F19" s="145"/>
      <c r="G19" s="145"/>
      <c r="H19" s="145"/>
      <c r="I19" s="145"/>
      <c r="J19" s="145"/>
      <c r="K19" s="145"/>
    </row>
    <row r="20" spans="2:11" ht="17.25" x14ac:dyDescent="0.3">
      <c r="B20" s="145"/>
      <c r="C20" s="145"/>
      <c r="D20" s="145"/>
      <c r="E20" s="145"/>
      <c r="F20" s="145"/>
      <c r="G20" s="145"/>
      <c r="H20" s="145"/>
      <c r="I20" s="145"/>
      <c r="J20" s="145"/>
      <c r="K20" s="145"/>
    </row>
    <row r="21" spans="2:11" ht="17.25" x14ac:dyDescent="0.3">
      <c r="B21" s="145"/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1" ht="17.25" x14ac:dyDescent="0.3">
      <c r="B22" s="145"/>
      <c r="C22" s="145"/>
      <c r="D22" s="145"/>
      <c r="E22" s="145"/>
      <c r="F22" s="145"/>
      <c r="G22" s="145"/>
      <c r="H22" s="145"/>
      <c r="I22" s="145"/>
      <c r="J22" s="145"/>
      <c r="K22" s="145"/>
    </row>
    <row r="23" spans="2:11" ht="17.25" x14ac:dyDescent="0.3">
      <c r="B23" s="145"/>
      <c r="C23" s="145"/>
      <c r="D23" s="145"/>
      <c r="E23" s="145"/>
      <c r="F23" s="145"/>
      <c r="G23" s="145"/>
      <c r="H23" s="145"/>
      <c r="I23" s="145"/>
      <c r="J23" s="145"/>
      <c r="K23" s="145"/>
    </row>
    <row r="24" spans="2:11" ht="17.25" x14ac:dyDescent="0.3">
      <c r="B24" s="145"/>
      <c r="C24" s="145"/>
      <c r="D24" s="145"/>
      <c r="E24" s="145"/>
      <c r="F24" s="145"/>
      <c r="G24" s="145"/>
      <c r="H24" s="145"/>
      <c r="I24" s="145"/>
      <c r="J24" s="145"/>
      <c r="K24" s="145"/>
    </row>
    <row r="25" spans="2:11" ht="17.25" x14ac:dyDescent="0.3">
      <c r="B25" s="145"/>
      <c r="C25" s="145"/>
      <c r="D25" s="145"/>
      <c r="E25" s="145"/>
      <c r="F25" s="145"/>
      <c r="G25" s="145"/>
      <c r="H25" s="145"/>
      <c r="I25" s="145"/>
      <c r="J25" s="145"/>
      <c r="K25" s="145"/>
    </row>
    <row r="26" spans="2:11" ht="17.25" x14ac:dyDescent="0.3">
      <c r="J26" s="145"/>
      <c r="K26" s="145"/>
    </row>
    <row r="27" spans="2:11" ht="17.25" x14ac:dyDescent="0.3">
      <c r="J27" s="145"/>
      <c r="K27" s="145"/>
    </row>
  </sheetData>
  <mergeCells count="1">
    <mergeCell ref="C3:I5"/>
  </mergeCells>
  <pageMargins left="0.23622047244094491" right="0.19685039370078741" top="0.74803149606299213" bottom="0.74803149606299213" header="0.31496062992125984" footer="0.31496062992125984"/>
  <pageSetup scale="9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36"/>
  <sheetViews>
    <sheetView showGridLines="0" tabSelected="1" view="pageLayout" zoomScaleNormal="100" workbookViewId="0">
      <selection activeCell="C14" sqref="C14"/>
    </sheetView>
  </sheetViews>
  <sheetFormatPr baseColWidth="10" defaultColWidth="11.42578125" defaultRowHeight="12.75" x14ac:dyDescent="0.2"/>
  <cols>
    <col min="1" max="1" width="3.7109375" customWidth="1"/>
    <col min="2" max="2" width="21.85546875" customWidth="1"/>
    <col min="4" max="4" width="7.42578125" customWidth="1"/>
    <col min="5" max="5" width="3.140625" customWidth="1"/>
    <col min="6" max="6" width="5.7109375" customWidth="1"/>
    <col min="7" max="7" width="2.7109375" customWidth="1"/>
    <col min="8" max="8" width="5.42578125" customWidth="1"/>
    <col min="9" max="9" width="22" customWidth="1"/>
    <col min="12" max="12" width="4.140625" customWidth="1"/>
    <col min="13" max="13" width="5.140625" customWidth="1"/>
    <col min="14" max="14" width="5" customWidth="1"/>
  </cols>
  <sheetData>
    <row r="6" spans="2:14" ht="13.5" thickBot="1" x14ac:dyDescent="0.25"/>
    <row r="7" spans="2:14" x14ac:dyDescent="0.2">
      <c r="B7" s="303" t="s">
        <v>112</v>
      </c>
      <c r="C7" s="304"/>
      <c r="D7" s="304"/>
      <c r="E7" s="304"/>
      <c r="F7" s="304"/>
      <c r="G7" s="305"/>
      <c r="I7" s="310"/>
      <c r="J7" s="310"/>
      <c r="K7" s="310"/>
      <c r="L7" s="310"/>
      <c r="M7" s="310"/>
      <c r="N7" s="310"/>
    </row>
    <row r="8" spans="2:14" ht="27.75" customHeight="1" thickBot="1" x14ac:dyDescent="0.25">
      <c r="B8" s="306"/>
      <c r="C8" s="307"/>
      <c r="D8" s="307"/>
      <c r="E8" s="307"/>
      <c r="F8" s="307"/>
      <c r="G8" s="308"/>
      <c r="I8" s="310"/>
      <c r="J8" s="310"/>
      <c r="K8" s="310"/>
      <c r="L8" s="310"/>
      <c r="M8" s="310"/>
      <c r="N8" s="310"/>
    </row>
    <row r="9" spans="2:14" s="122" customFormat="1" ht="15.75" customHeight="1" x14ac:dyDescent="0.25">
      <c r="B9" s="309" t="s">
        <v>169</v>
      </c>
      <c r="C9" s="309"/>
      <c r="D9" s="309"/>
      <c r="E9" s="309"/>
      <c r="F9" s="309"/>
      <c r="G9" s="309"/>
      <c r="I9" s="311"/>
      <c r="J9" s="311"/>
      <c r="K9" s="311"/>
      <c r="L9" s="311"/>
      <c r="M9" s="311"/>
      <c r="N9" s="311"/>
    </row>
    <row r="10" spans="2:14" ht="13.5" thickBot="1" x14ac:dyDescent="0.25">
      <c r="I10" s="245"/>
      <c r="J10" s="245"/>
      <c r="K10" s="245"/>
      <c r="L10" s="245"/>
      <c r="M10" s="245"/>
      <c r="N10" s="245"/>
    </row>
    <row r="11" spans="2:14" ht="15.75" x14ac:dyDescent="0.25">
      <c r="B11" s="123" t="s">
        <v>25</v>
      </c>
      <c r="C11" s="126"/>
      <c r="I11" s="245"/>
      <c r="J11" s="245"/>
      <c r="K11" s="245"/>
      <c r="L11" s="245"/>
      <c r="M11" s="245"/>
      <c r="N11" s="245"/>
    </row>
    <row r="12" spans="2:14" ht="15.75" x14ac:dyDescent="0.25">
      <c r="B12" s="124"/>
      <c r="C12" s="127"/>
      <c r="I12" s="246"/>
      <c r="J12" s="247"/>
      <c r="K12" s="245"/>
      <c r="L12" s="245"/>
      <c r="M12" s="245"/>
      <c r="N12" s="245"/>
    </row>
    <row r="13" spans="2:14" ht="15.75" x14ac:dyDescent="0.25">
      <c r="B13" s="124" t="s">
        <v>105</v>
      </c>
      <c r="C13" s="127">
        <v>2</v>
      </c>
      <c r="I13" s="246"/>
      <c r="J13" s="247"/>
      <c r="K13" s="245"/>
      <c r="L13" s="245"/>
      <c r="M13" s="245"/>
      <c r="N13" s="245"/>
    </row>
    <row r="14" spans="2:14" ht="15.75" x14ac:dyDescent="0.25">
      <c r="B14" s="124"/>
      <c r="C14" s="127"/>
      <c r="I14" s="246"/>
      <c r="J14" s="247"/>
      <c r="K14" s="245"/>
      <c r="L14" s="245"/>
      <c r="M14" s="245"/>
      <c r="N14" s="245"/>
    </row>
    <row r="15" spans="2:14" ht="15.75" x14ac:dyDescent="0.25">
      <c r="B15" s="124" t="s">
        <v>23</v>
      </c>
      <c r="C15" s="127"/>
      <c r="I15" s="246"/>
      <c r="J15" s="247"/>
      <c r="K15" s="245"/>
      <c r="L15" s="245"/>
      <c r="M15" s="245"/>
      <c r="N15" s="245"/>
    </row>
    <row r="16" spans="2:14" ht="16.5" thickBot="1" x14ac:dyDescent="0.3">
      <c r="B16" s="125" t="s">
        <v>150</v>
      </c>
      <c r="C16" s="128"/>
      <c r="I16" s="246"/>
      <c r="J16" s="247"/>
      <c r="K16" s="245"/>
      <c r="L16" s="245"/>
      <c r="M16" s="245"/>
      <c r="N16" s="245"/>
    </row>
    <row r="17" spans="2:14" ht="8.25" customHeight="1" x14ac:dyDescent="0.25">
      <c r="C17" s="129"/>
      <c r="I17" s="245"/>
      <c r="J17" s="247"/>
      <c r="K17" s="245"/>
      <c r="L17" s="245"/>
      <c r="M17" s="245"/>
      <c r="N17" s="245"/>
    </row>
    <row r="18" spans="2:14" ht="15.75" x14ac:dyDescent="0.25">
      <c r="C18" s="129">
        <f>SUM(C11:C17)</f>
        <v>2</v>
      </c>
      <c r="I18" s="245"/>
      <c r="J18" s="247"/>
      <c r="K18" s="245"/>
      <c r="L18" s="245"/>
      <c r="M18" s="245"/>
      <c r="N18" s="245"/>
    </row>
    <row r="19" spans="2:14" ht="13.5" thickBot="1" x14ac:dyDescent="0.25">
      <c r="I19" s="245"/>
      <c r="J19" s="245"/>
      <c r="K19" s="245"/>
      <c r="L19" s="245"/>
      <c r="M19" s="245"/>
      <c r="N19" s="245"/>
    </row>
    <row r="20" spans="2:14" ht="19.5" customHeight="1" x14ac:dyDescent="0.2">
      <c r="B20" s="303" t="s">
        <v>113</v>
      </c>
      <c r="C20" s="304"/>
      <c r="D20" s="304"/>
      <c r="E20" s="304"/>
      <c r="F20" s="304"/>
      <c r="G20" s="305"/>
      <c r="I20" s="310"/>
      <c r="J20" s="310"/>
      <c r="K20" s="310"/>
      <c r="L20" s="310"/>
      <c r="M20" s="310"/>
      <c r="N20" s="310"/>
    </row>
    <row r="21" spans="2:14" ht="13.5" thickBot="1" x14ac:dyDescent="0.25">
      <c r="B21" s="306"/>
      <c r="C21" s="307"/>
      <c r="D21" s="307"/>
      <c r="E21" s="307"/>
      <c r="F21" s="307"/>
      <c r="G21" s="308"/>
      <c r="I21" s="310"/>
      <c r="J21" s="310"/>
      <c r="K21" s="310"/>
      <c r="L21" s="310"/>
      <c r="M21" s="310"/>
      <c r="N21" s="310"/>
    </row>
    <row r="22" spans="2:14" s="122" customFormat="1" ht="15" x14ac:dyDescent="0.25">
      <c r="B22" s="309" t="s">
        <v>170</v>
      </c>
      <c r="C22" s="309"/>
      <c r="D22" s="309"/>
      <c r="E22" s="309"/>
      <c r="F22" s="309"/>
      <c r="G22" s="309"/>
      <c r="I22" s="311"/>
      <c r="J22" s="311"/>
      <c r="K22" s="311"/>
      <c r="L22" s="311"/>
      <c r="M22" s="311"/>
      <c r="N22" s="311"/>
    </row>
    <row r="23" spans="2:14" x14ac:dyDescent="0.2">
      <c r="I23" s="245"/>
      <c r="J23" s="245"/>
      <c r="K23" s="245"/>
      <c r="L23" s="245"/>
      <c r="M23" s="245"/>
      <c r="N23" s="245"/>
    </row>
    <row r="24" spans="2:14" ht="13.5" thickBot="1" x14ac:dyDescent="0.25">
      <c r="I24" s="245"/>
      <c r="J24" s="245"/>
      <c r="K24" s="245"/>
      <c r="L24" s="245"/>
      <c r="M24" s="245"/>
      <c r="N24" s="245"/>
    </row>
    <row r="25" spans="2:14" ht="15.75" x14ac:dyDescent="0.25">
      <c r="B25" s="123" t="s">
        <v>25</v>
      </c>
      <c r="C25" s="126"/>
      <c r="I25" s="246"/>
      <c r="J25" s="247"/>
      <c r="K25" s="245"/>
      <c r="L25" s="245"/>
      <c r="M25" s="245"/>
      <c r="N25" s="245"/>
    </row>
    <row r="26" spans="2:14" ht="15.75" x14ac:dyDescent="0.25">
      <c r="B26" s="124"/>
      <c r="C26" s="127"/>
      <c r="I26" s="246"/>
      <c r="J26" s="247"/>
      <c r="K26" s="245"/>
      <c r="L26" s="245"/>
      <c r="M26" s="245"/>
      <c r="N26" s="245"/>
    </row>
    <row r="27" spans="2:14" ht="15.75" x14ac:dyDescent="0.25">
      <c r="B27" s="124" t="s">
        <v>105</v>
      </c>
      <c r="C27" s="127"/>
      <c r="I27" s="246"/>
      <c r="J27" s="247"/>
      <c r="K27" s="245"/>
      <c r="L27" s="245"/>
      <c r="M27" s="245"/>
      <c r="N27" s="245"/>
    </row>
    <row r="28" spans="2:14" ht="15.75" x14ac:dyDescent="0.25">
      <c r="B28" s="124"/>
      <c r="C28" s="127"/>
      <c r="I28" s="246"/>
      <c r="J28" s="247"/>
      <c r="K28" s="245"/>
      <c r="L28" s="245"/>
      <c r="M28" s="245"/>
      <c r="N28" s="245"/>
    </row>
    <row r="29" spans="2:14" ht="16.5" thickBot="1" x14ac:dyDescent="0.3">
      <c r="B29" s="125" t="s">
        <v>23</v>
      </c>
      <c r="C29" s="128"/>
      <c r="I29" s="246"/>
      <c r="J29" s="247"/>
      <c r="K29" s="245"/>
      <c r="L29" s="245"/>
      <c r="M29" s="245"/>
      <c r="N29" s="245"/>
    </row>
    <row r="30" spans="2:14" ht="15.75" x14ac:dyDescent="0.25">
      <c r="C30" s="130"/>
      <c r="I30" s="245"/>
      <c r="J30" s="247"/>
      <c r="K30" s="245"/>
      <c r="L30" s="245"/>
      <c r="M30" s="245"/>
      <c r="N30" s="245"/>
    </row>
    <row r="31" spans="2:14" ht="15.75" x14ac:dyDescent="0.25">
      <c r="C31" s="130">
        <f>SUM(C25:C30)</f>
        <v>0</v>
      </c>
      <c r="I31" s="245"/>
      <c r="J31" s="247"/>
      <c r="K31" s="245"/>
      <c r="L31" s="245"/>
      <c r="M31" s="245"/>
      <c r="N31" s="245"/>
    </row>
    <row r="32" spans="2:14" x14ac:dyDescent="0.2">
      <c r="I32" s="245"/>
      <c r="J32" s="245"/>
      <c r="K32" s="245"/>
      <c r="L32" s="245"/>
      <c r="M32" s="245"/>
      <c r="N32" s="245"/>
    </row>
    <row r="33" spans="9:14" x14ac:dyDescent="0.2">
      <c r="I33" s="245"/>
      <c r="J33" s="245"/>
      <c r="K33" s="245"/>
      <c r="L33" s="245"/>
      <c r="M33" s="245"/>
      <c r="N33" s="245"/>
    </row>
    <row r="34" spans="9:14" x14ac:dyDescent="0.2">
      <c r="I34" s="245"/>
      <c r="J34" s="245"/>
      <c r="K34" s="245"/>
      <c r="L34" s="245"/>
      <c r="M34" s="245"/>
      <c r="N34" s="245"/>
    </row>
    <row r="36" spans="9:14" ht="25.5" customHeight="1" x14ac:dyDescent="0.2"/>
  </sheetData>
  <mergeCells count="8">
    <mergeCell ref="B7:G8"/>
    <mergeCell ref="B9:G9"/>
    <mergeCell ref="B20:G21"/>
    <mergeCell ref="B22:G22"/>
    <mergeCell ref="I7:N8"/>
    <mergeCell ref="I9:N9"/>
    <mergeCell ref="I20:N21"/>
    <mergeCell ref="I22:N2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 COLEGIADO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2020-05-11T23:03:33Z</cp:lastPrinted>
  <dcterms:created xsi:type="dcterms:W3CDTF">2014-01-30T18:25:03Z</dcterms:created>
  <dcterms:modified xsi:type="dcterms:W3CDTF">2021-04-27T23:37:04Z</dcterms:modified>
</cp:coreProperties>
</file>